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agiaire\Desktop\"/>
    </mc:Choice>
  </mc:AlternateContent>
  <bookViews>
    <workbookView xWindow="-60" yWindow="-60" windowWidth="15480" windowHeight="10980" activeTab="4"/>
  </bookViews>
  <sheets>
    <sheet name="INDEX" sheetId="2" r:id="rId1"/>
    <sheet name="EQUIV" sheetId="4" r:id="rId2"/>
    <sheet name="INDEX et EQUIV 1" sheetId="5" r:id="rId3"/>
    <sheet name="Recherchev après déplacemt. col" sheetId="9" r:id="rId4"/>
    <sheet name="INDEX et EQUIV 2" sheetId="1" r:id="rId5"/>
    <sheet name="Corection INDEX" sheetId="3" state="hidden" r:id="rId6"/>
    <sheet name="Correction EQUIV" sheetId="6" state="hidden" r:id="rId7"/>
    <sheet name="Correction INDEX et EQUIV 1" sheetId="7" state="hidden" r:id="rId8"/>
    <sheet name="Correction INDEX et EQUIV 2" sheetId="8" state="hidden" r:id="rId9"/>
  </sheets>
  <calcPr calcId="162913"/>
</workbook>
</file>

<file path=xl/calcChain.xml><?xml version="1.0" encoding="utf-8"?>
<calcChain xmlns="http://schemas.openxmlformats.org/spreadsheetml/2006/main">
  <c r="C7" i="1" l="1"/>
  <c r="G1" i="5" l="1"/>
  <c r="G3" i="4"/>
  <c r="J5" i="2"/>
  <c r="H1" i="9"/>
  <c r="F3" i="4"/>
  <c r="B7" i="1" l="1"/>
  <c r="B13" i="8" l="1"/>
  <c r="G1" i="7"/>
  <c r="H3" i="6"/>
  <c r="G3" i="6"/>
  <c r="F3" i="6"/>
  <c r="J5" i="3"/>
</calcChain>
</file>

<file path=xl/sharedStrings.xml><?xml version="1.0" encoding="utf-8"?>
<sst xmlns="http://schemas.openxmlformats.org/spreadsheetml/2006/main" count="426" uniqueCount="133">
  <si>
    <t>Age :</t>
  </si>
  <si>
    <t>salaire :</t>
  </si>
  <si>
    <t>Numéro d'année :</t>
  </si>
  <si>
    <t>Réf 1</t>
  </si>
  <si>
    <t>Réf 2</t>
  </si>
  <si>
    <t>Réf 3</t>
  </si>
  <si>
    <t>Janvier</t>
  </si>
  <si>
    <t>Février</t>
  </si>
  <si>
    <t>Mars</t>
  </si>
  <si>
    <t>Avril</t>
  </si>
  <si>
    <t>Mai</t>
  </si>
  <si>
    <t>Vendeur 1</t>
  </si>
  <si>
    <t>Vendeur 2</t>
  </si>
  <si>
    <t>Vendeur 3</t>
  </si>
  <si>
    <t>Vendeur 4</t>
  </si>
  <si>
    <t>Vendeur 5</t>
  </si>
  <si>
    <t>Vendeur 6</t>
  </si>
  <si>
    <t>Vendeur 7</t>
  </si>
  <si>
    <t>Vendeur 8</t>
  </si>
  <si>
    <t>Vendeur 9</t>
  </si>
  <si>
    <t>Vendeur 10</t>
  </si>
  <si>
    <t>Juin</t>
  </si>
  <si>
    <t>Mois :</t>
  </si>
  <si>
    <t>Vendeur:</t>
  </si>
  <si>
    <t>CA :</t>
  </si>
  <si>
    <t>N° de compte :</t>
  </si>
  <si>
    <t>N° de fournisseur :</t>
  </si>
  <si>
    <t>N° de 
fournisseur</t>
  </si>
  <si>
    <t>Prénom</t>
  </si>
  <si>
    <t>Nom</t>
  </si>
  <si>
    <t>Email</t>
  </si>
  <si>
    <t>N° de 
compte</t>
  </si>
  <si>
    <t>Adresse</t>
  </si>
  <si>
    <t>Code postal</t>
  </si>
  <si>
    <t>Ville</t>
  </si>
  <si>
    <t>FR0001</t>
  </si>
  <si>
    <t>Claude</t>
  </si>
  <si>
    <t>MARTIN</t>
  </si>
  <si>
    <t>claude.martin.esas@gmail.com</t>
  </si>
  <si>
    <t>15 rue de Paradis</t>
  </si>
  <si>
    <t>Paris</t>
  </si>
  <si>
    <t>FR0002</t>
  </si>
  <si>
    <t>Claudine</t>
  </si>
  <si>
    <t>MORIN</t>
  </si>
  <si>
    <t>claudine.morin.esas@gmail.com</t>
  </si>
  <si>
    <t>33 rue des Pyramides</t>
  </si>
  <si>
    <t>FR0003</t>
  </si>
  <si>
    <t>Leila</t>
  </si>
  <si>
    <t>MASSOULA</t>
  </si>
  <si>
    <t>leila.massoula.esas@gmail.com</t>
  </si>
  <si>
    <t>56 rue Berger</t>
  </si>
  <si>
    <t>FR0004</t>
  </si>
  <si>
    <t>Lucie</t>
  </si>
  <si>
    <t>CARVIN</t>
  </si>
  <si>
    <t>lucie.carvin.esas@gmail.com</t>
  </si>
  <si>
    <t>72 rue Saint Augustin</t>
  </si>
  <si>
    <t>FR0005</t>
  </si>
  <si>
    <t>Gladys</t>
  </si>
  <si>
    <t>Orlando</t>
  </si>
  <si>
    <t>gladys.orlando.esas@gmail.com</t>
  </si>
  <si>
    <t>2 rue du Croissant</t>
  </si>
  <si>
    <t>FR0006</t>
  </si>
  <si>
    <t>Laurent</t>
  </si>
  <si>
    <t>Dumont</t>
  </si>
  <si>
    <t>laurent.dumont.esas@gmail.com</t>
  </si>
  <si>
    <t>20 rue Braque</t>
  </si>
  <si>
    <t>FR0007</t>
  </si>
  <si>
    <t>Marc</t>
  </si>
  <si>
    <t>Durand</t>
  </si>
  <si>
    <t>marc.fernandez.esas@gmail.com</t>
  </si>
  <si>
    <t>35 rue de Bretagne</t>
  </si>
  <si>
    <t>FR0008</t>
  </si>
  <si>
    <t>Cyril</t>
  </si>
  <si>
    <t>MORENO</t>
  </si>
  <si>
    <t>cyril.moreno.esas@gmail.com</t>
  </si>
  <si>
    <t>50 rue Saint Antoine</t>
  </si>
  <si>
    <t>FR0009</t>
  </si>
  <si>
    <t>Marlene</t>
  </si>
  <si>
    <t>HUGO</t>
  </si>
  <si>
    <t>marlene.hugo.esas@gmail.com</t>
  </si>
  <si>
    <t>9 Boulevard Henri IV</t>
  </si>
  <si>
    <t>FR0010</t>
  </si>
  <si>
    <t>claude.martin.esas@hotmail.fr</t>
  </si>
  <si>
    <t>25 rue Soufflot</t>
  </si>
  <si>
    <t>FR0011</t>
  </si>
  <si>
    <t>Eléonor</t>
  </si>
  <si>
    <t>FLAMAND</t>
  </si>
  <si>
    <t>eleonorflamand15.esas@yahoo.fr</t>
  </si>
  <si>
    <t>99 rue Mouffetard</t>
  </si>
  <si>
    <t>FR0012</t>
  </si>
  <si>
    <t>Jean-Luc</t>
  </si>
  <si>
    <t>Cazenave</t>
  </si>
  <si>
    <t>jeanluccazenave.esas@yahoo.fr</t>
  </si>
  <si>
    <t>184 rue de Vaugirard</t>
  </si>
  <si>
    <t>FR0013</t>
  </si>
  <si>
    <t>Delphine</t>
  </si>
  <si>
    <t>ROMUALD</t>
  </si>
  <si>
    <t>delphineromuald.esas@yahoo.fr</t>
  </si>
  <si>
    <t>150 rue de Rennes</t>
  </si>
  <si>
    <t>FR0014</t>
  </si>
  <si>
    <t>Paul</t>
  </si>
  <si>
    <t>HARMAND</t>
  </si>
  <si>
    <t>paulharmand.esas@yahoo.fr</t>
  </si>
  <si>
    <t>13 Boulevard des Invalides</t>
  </si>
  <si>
    <t>FR0015</t>
  </si>
  <si>
    <t>Lucien</t>
  </si>
  <si>
    <t>MARCOS</t>
  </si>
  <si>
    <t>lucienmarcos.esas@yahoo.fr</t>
  </si>
  <si>
    <t>100 rue Hoche</t>
  </si>
  <si>
    <t>FR0016</t>
  </si>
  <si>
    <t>Martine</t>
  </si>
  <si>
    <t>CARREAU</t>
  </si>
  <si>
    <t>martinecarreau.esas@yahoo.fr</t>
  </si>
  <si>
    <t>64 rue la Fayette</t>
  </si>
  <si>
    <t>FR0017</t>
  </si>
  <si>
    <t>Sandrine</t>
  </si>
  <si>
    <t>ORLANDA</t>
  </si>
  <si>
    <t>sandrineorlanda.esas@yahoo.fr</t>
  </si>
  <si>
    <t>7 Boulevard de la Villette</t>
  </si>
  <si>
    <t>FR0018</t>
  </si>
  <si>
    <t>Olivier</t>
  </si>
  <si>
    <t>MORAND</t>
  </si>
  <si>
    <t>oliviermorand.esas@hotmail.fr</t>
  </si>
  <si>
    <t>138 Avenue de la République</t>
  </si>
  <si>
    <t>FR0019</t>
  </si>
  <si>
    <t>George</t>
  </si>
  <si>
    <t>FERNANDEZ</t>
  </si>
  <si>
    <t>georgefernandez.esas@hotmail.fr</t>
  </si>
  <si>
    <t>50 Boulevard Voltaire</t>
  </si>
  <si>
    <t>Année :</t>
  </si>
  <si>
    <t>Salaire :</t>
  </si>
  <si>
    <t>Méthode 1</t>
  </si>
  <si>
    <t>Méthode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</si>
</sst>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7" x14ac:knownFonts="1">
    <font>
      <sz val="11"/>
      <color theme="1"/>
      <name val="Calibri"/>
      <family val="2"/>
      <scheme val="minor"/>
    </font>
    <font>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36"/>
      <color theme="1"/>
      <name val="Calibri"/>
      <family val="2"/>
      <scheme val="minor"/>
    </font>
  </fonts>
  <fills count="3">
    <fill>
      <patternFill patternType="none"/>
    </fill>
    <fill>
      <patternFill patternType="gray125"/>
    </fill>
    <fill>
      <patternFill patternType="solid">
        <fgColor rgb="FFBFBFB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5">
    <xf numFmtId="0" fontId="0" fillId="0" borderId="0" xfId="0"/>
    <xf numFmtId="164" fontId="0" fillId="0" borderId="0" xfId="0" applyNumberFormat="1"/>
    <xf numFmtId="0" fontId="0" fillId="0" borderId="1" xfId="0" applyBorder="1"/>
    <xf numFmtId="0" fontId="0" fillId="0" borderId="0" xfId="0" applyAlignment="1">
      <alignment horizontal="center" vertical="center"/>
    </xf>
    <xf numFmtId="44" fontId="0" fillId="0" borderId="0" xfId="1" applyFont="1"/>
    <xf numFmtId="0" fontId="0" fillId="0" borderId="0" xfId="0" applyAlignment="1">
      <alignment horizontal="right"/>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2" fillId="0" borderId="1" xfId="2" applyBorder="1" applyAlignment="1">
      <alignment vertical="center"/>
    </xf>
    <xf numFmtId="0" fontId="5" fillId="0" borderId="1" xfId="2" applyFont="1" applyBorder="1" applyAlignment="1">
      <alignment vertical="center"/>
    </xf>
    <xf numFmtId="0" fontId="0" fillId="0" borderId="0" xfId="0" applyNumberFormat="1"/>
    <xf numFmtId="0" fontId="0" fillId="0" borderId="0" xfId="0" applyFont="1"/>
    <xf numFmtId="0" fontId="6" fillId="0" borderId="0" xfId="0" applyFont="1"/>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oneCellAnchor>
    <xdr:from>
      <xdr:col>0</xdr:col>
      <xdr:colOff>523875</xdr:colOff>
      <xdr:row>23</xdr:row>
      <xdr:rowOff>152400</xdr:rowOff>
    </xdr:from>
    <xdr:ext cx="7591425" cy="953466"/>
    <xdr:sp macro="" textlink="">
      <xdr:nvSpPr>
        <xdr:cNvPr id="2" name="ZoneTexte 1">
          <a:extLst>
            <a:ext uri="{FF2B5EF4-FFF2-40B4-BE49-F238E27FC236}">
              <a16:creationId xmlns:a16="http://schemas.microsoft.com/office/drawing/2014/main" id="{0552C272-1EF8-4133-8384-599E32BD4D4A}"/>
            </a:ext>
          </a:extLst>
        </xdr:cNvPr>
        <xdr:cNvSpPr txBox="1"/>
      </xdr:nvSpPr>
      <xdr:spPr>
        <a:xfrm>
          <a:off x="523875" y="4772025"/>
          <a:ext cx="7591425" cy="953466"/>
        </a:xfrm>
        <a:prstGeom prst="rect">
          <a:avLst/>
        </a:prstGeom>
        <a:solidFill>
          <a:schemeClr val="bg1"/>
        </a:solidFill>
        <a:ln>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a:t>Les fonctions Index et Equiv ne servent à rien si nous les utilisons</a:t>
          </a:r>
          <a:r>
            <a:rPr lang="fr-FR" sz="1100" baseline="0"/>
            <a:t> seules. E</a:t>
          </a:r>
          <a:r>
            <a:rPr lang="fr-FR" sz="1100"/>
            <a:t>lles se révèleront en revanche extrêmement puissantes si nous les utilisons ensemble.</a:t>
          </a:r>
        </a:p>
        <a:p>
          <a:r>
            <a:rPr lang="fr-FR" sz="1100"/>
            <a:t>Avec la fonction recherchev nous pouvions extraire</a:t>
          </a:r>
          <a:r>
            <a:rPr lang="fr-FR" sz="1100" baseline="0"/>
            <a:t> une donnée en effectuant une recherche sur la première colonne de notre base de données. Les fonctions Index et Equiv combinées permettent d'effectuer une recherche dans n'importe quelle colonne de notre base de </a:t>
          </a:r>
          <a:r>
            <a:rPr lang="fr-FR" sz="1100">
              <a:solidFill>
                <a:schemeClr val="tx1"/>
              </a:solidFill>
              <a:effectLst/>
              <a:latin typeface="+mn-lt"/>
              <a:ea typeface="+mn-ea"/>
              <a:cs typeface="+mn-cs"/>
            </a:rPr>
            <a:t>données.</a:t>
          </a:r>
          <a:endParaRPr lang="fr-FR" sz="1100"/>
        </a:p>
      </xdr:txBody>
    </xdr:sp>
    <xdr:clientData/>
  </xdr:oneCellAnchor>
  <xdr:twoCellAnchor editAs="oneCell">
    <xdr:from>
      <xdr:col>0</xdr:col>
      <xdr:colOff>685800</xdr:colOff>
      <xdr:row>30</xdr:row>
      <xdr:rowOff>171450</xdr:rowOff>
    </xdr:from>
    <xdr:to>
      <xdr:col>6</xdr:col>
      <xdr:colOff>970915</xdr:colOff>
      <xdr:row>34</xdr:row>
      <xdr:rowOff>95251</xdr:rowOff>
    </xdr:to>
    <xdr:pic>
      <xdr:nvPicPr>
        <xdr:cNvPr id="3" name="Image 2">
          <a:extLst>
            <a:ext uri="{FF2B5EF4-FFF2-40B4-BE49-F238E27FC236}">
              <a16:creationId xmlns:a16="http://schemas.microsoft.com/office/drawing/2014/main" id="{BB0AD412-EAA3-49A7-BA32-88A90FB79858}"/>
            </a:ext>
          </a:extLst>
        </xdr:cNvPr>
        <xdr:cNvPicPr>
          <a:picLocks noChangeAspect="1"/>
        </xdr:cNvPicPr>
      </xdr:nvPicPr>
      <xdr:blipFill rotWithShape="1">
        <a:blip xmlns:r="http://schemas.openxmlformats.org/officeDocument/2006/relationships" r:embed="rId1"/>
        <a:srcRect l="23635" t="21227" r="10341" b="69396"/>
        <a:stretch/>
      </xdr:blipFill>
      <xdr:spPr>
        <a:xfrm>
          <a:off x="685800" y="6124575"/>
          <a:ext cx="6438900" cy="68580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628650</xdr:colOff>
      <xdr:row>1</xdr:row>
      <xdr:rowOff>62865</xdr:rowOff>
    </xdr:from>
    <xdr:to>
      <xdr:col>16</xdr:col>
      <xdr:colOff>696185</xdr:colOff>
      <xdr:row>29</xdr:row>
      <xdr:rowOff>105415</xdr:rowOff>
    </xdr:to>
    <xdr:pic>
      <xdr:nvPicPr>
        <xdr:cNvPr id="2" name="Image 1" descr="Capture d’écra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68490" y="245745"/>
          <a:ext cx="6407376" cy="51994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523875</xdr:colOff>
      <xdr:row>23</xdr:row>
      <xdr:rowOff>152400</xdr:rowOff>
    </xdr:from>
    <xdr:ext cx="7591425" cy="953466"/>
    <xdr:sp macro="" textlink="">
      <xdr:nvSpPr>
        <xdr:cNvPr id="2" name="ZoneTexte 1">
          <a:extLst>
            <a:ext uri="{FF2B5EF4-FFF2-40B4-BE49-F238E27FC236}">
              <a16:creationId xmlns:a16="http://schemas.microsoft.com/office/drawing/2014/main" id="{FE221D09-C075-4E0B-9B34-A906ADA3E8B9}"/>
            </a:ext>
          </a:extLst>
        </xdr:cNvPr>
        <xdr:cNvSpPr txBox="1"/>
      </xdr:nvSpPr>
      <xdr:spPr>
        <a:xfrm>
          <a:off x="523875" y="4772025"/>
          <a:ext cx="7591425" cy="953466"/>
        </a:xfrm>
        <a:prstGeom prst="rect">
          <a:avLst/>
        </a:prstGeom>
        <a:solidFill>
          <a:schemeClr val="bg1"/>
        </a:solidFill>
        <a:ln>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a:t>Les fonctions Index et Equiv ne servent à rien si nous les utilisons</a:t>
          </a:r>
          <a:r>
            <a:rPr lang="fr-FR" sz="1100" baseline="0"/>
            <a:t> seules. E</a:t>
          </a:r>
          <a:r>
            <a:rPr lang="fr-FR" sz="1100"/>
            <a:t>lles se révèleront en revanche extrêmement puissantes si nous les utilisons ensemble.</a:t>
          </a:r>
        </a:p>
        <a:p>
          <a:r>
            <a:rPr lang="fr-FR" sz="1100"/>
            <a:t>Avec la fonction recherchev nous pouvions extraire</a:t>
          </a:r>
          <a:r>
            <a:rPr lang="fr-FR" sz="1100" baseline="0"/>
            <a:t> une donnée en effectuant une recherche sur la première colonne de notre base de données. Les fonctions Index et Equiv combinées permettent d'effectuer une recherche dans n'importe quelle colonne de notre base de </a:t>
          </a:r>
          <a:r>
            <a:rPr lang="fr-FR" sz="1100">
              <a:solidFill>
                <a:schemeClr val="tx1"/>
              </a:solidFill>
              <a:effectLst/>
              <a:latin typeface="+mn-lt"/>
              <a:ea typeface="+mn-ea"/>
              <a:cs typeface="+mn-cs"/>
            </a:rPr>
            <a:t>données.</a:t>
          </a:r>
          <a:endParaRPr lang="fr-FR" sz="1100"/>
        </a:p>
      </xdr:txBody>
    </xdr:sp>
    <xdr:clientData/>
  </xdr:oneCellAnchor>
  <xdr:twoCellAnchor editAs="oneCell">
    <xdr:from>
      <xdr:col>0</xdr:col>
      <xdr:colOff>685800</xdr:colOff>
      <xdr:row>30</xdr:row>
      <xdr:rowOff>171450</xdr:rowOff>
    </xdr:from>
    <xdr:to>
      <xdr:col>6</xdr:col>
      <xdr:colOff>142875</xdr:colOff>
      <xdr:row>34</xdr:row>
      <xdr:rowOff>95251</xdr:rowOff>
    </xdr:to>
    <xdr:pic>
      <xdr:nvPicPr>
        <xdr:cNvPr id="3" name="Image 2">
          <a:extLst>
            <a:ext uri="{FF2B5EF4-FFF2-40B4-BE49-F238E27FC236}">
              <a16:creationId xmlns:a16="http://schemas.microsoft.com/office/drawing/2014/main" id="{C5E9B783-2CCF-4959-9FB2-C867E9378AA6}"/>
            </a:ext>
          </a:extLst>
        </xdr:cNvPr>
        <xdr:cNvPicPr>
          <a:picLocks noChangeAspect="1"/>
        </xdr:cNvPicPr>
      </xdr:nvPicPr>
      <xdr:blipFill rotWithShape="1">
        <a:blip xmlns:r="http://schemas.openxmlformats.org/officeDocument/2006/relationships" r:embed="rId1"/>
        <a:srcRect l="23635" t="21227" r="10341" b="69396"/>
        <a:stretch/>
      </xdr:blipFill>
      <xdr:spPr>
        <a:xfrm>
          <a:off x="685800" y="6124575"/>
          <a:ext cx="6438900" cy="68580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552450</xdr:colOff>
      <xdr:row>7</xdr:row>
      <xdr:rowOff>123825</xdr:rowOff>
    </xdr:from>
    <xdr:to>
      <xdr:col>11</xdr:col>
      <xdr:colOff>619986</xdr:colOff>
      <xdr:row>35</xdr:row>
      <xdr:rowOff>172202</xdr:rowOff>
    </xdr:to>
    <xdr:pic>
      <xdr:nvPicPr>
        <xdr:cNvPr id="2" name="Image 1" descr="Capture d’écran">
          <a:extLst>
            <a:ext uri="{FF2B5EF4-FFF2-40B4-BE49-F238E27FC236}">
              <a16:creationId xmlns:a16="http://schemas.microsoft.com/office/drawing/2014/main" id="{3CBA1225-92E3-4193-820F-AB54249120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8450" y="1457325"/>
          <a:ext cx="6163536" cy="538237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mailto:cyril.moreno.esas@gmail.com" TargetMode="External"/><Relationship Id="rId13" Type="http://schemas.openxmlformats.org/officeDocument/2006/relationships/hyperlink" Target="mailto:delphineromuald.esas@yahoo.fr" TargetMode="External"/><Relationship Id="rId18" Type="http://schemas.openxmlformats.org/officeDocument/2006/relationships/hyperlink" Target="mailto:oliviermorand.esas@hotmail.fr" TargetMode="External"/><Relationship Id="rId3" Type="http://schemas.openxmlformats.org/officeDocument/2006/relationships/hyperlink" Target="mailto:leila.massoula.esas@gmail.com" TargetMode="External"/><Relationship Id="rId21" Type="http://schemas.openxmlformats.org/officeDocument/2006/relationships/drawing" Target="../drawings/drawing1.xml"/><Relationship Id="rId7" Type="http://schemas.openxmlformats.org/officeDocument/2006/relationships/hyperlink" Target="mailto:marc.fernandez.esas@gmail.com" TargetMode="External"/><Relationship Id="rId12" Type="http://schemas.openxmlformats.org/officeDocument/2006/relationships/hyperlink" Target="mailto:jeanluccazenave.esas@yahoo.fr" TargetMode="External"/><Relationship Id="rId17" Type="http://schemas.openxmlformats.org/officeDocument/2006/relationships/hyperlink" Target="mailto:sandrineorlanda.esas@yahoo.fr" TargetMode="External"/><Relationship Id="rId2" Type="http://schemas.openxmlformats.org/officeDocument/2006/relationships/hyperlink" Target="mailto:claudine.morin.esas@gmail.com" TargetMode="External"/><Relationship Id="rId16" Type="http://schemas.openxmlformats.org/officeDocument/2006/relationships/hyperlink" Target="mailto:martinecarreau.esas@yahoo.fr" TargetMode="External"/><Relationship Id="rId20" Type="http://schemas.openxmlformats.org/officeDocument/2006/relationships/printerSettings" Target="../printerSettings/printerSettings1.bin"/><Relationship Id="rId1" Type="http://schemas.openxmlformats.org/officeDocument/2006/relationships/hyperlink" Target="mailto:claude.martin.esas@gmail.com" TargetMode="External"/><Relationship Id="rId6" Type="http://schemas.openxmlformats.org/officeDocument/2006/relationships/hyperlink" Target="mailto:laurent.dumont.esas@gmail.com" TargetMode="External"/><Relationship Id="rId11" Type="http://schemas.openxmlformats.org/officeDocument/2006/relationships/hyperlink" Target="mailto:eleonorflamand15.esas@yahoo.fr" TargetMode="External"/><Relationship Id="rId5" Type="http://schemas.openxmlformats.org/officeDocument/2006/relationships/hyperlink" Target="mailto:gladys.orlando.esas@gmail.com" TargetMode="External"/><Relationship Id="rId15" Type="http://schemas.openxmlformats.org/officeDocument/2006/relationships/hyperlink" Target="mailto:lucienmarcos.esas@yahoo.fr" TargetMode="External"/><Relationship Id="rId10" Type="http://schemas.openxmlformats.org/officeDocument/2006/relationships/hyperlink" Target="mailto:claude.martin.esas@hotmail.fr" TargetMode="External"/><Relationship Id="rId19" Type="http://schemas.openxmlformats.org/officeDocument/2006/relationships/hyperlink" Target="mailto:georgefernandez.esas@hotmail.fr" TargetMode="External"/><Relationship Id="rId4" Type="http://schemas.openxmlformats.org/officeDocument/2006/relationships/hyperlink" Target="mailto:lucie.carvin.esas@gmail.com" TargetMode="External"/><Relationship Id="rId9" Type="http://schemas.openxmlformats.org/officeDocument/2006/relationships/hyperlink" Target="mailto:marlene.hugo.esas@gmail.com" TargetMode="External"/><Relationship Id="rId14" Type="http://schemas.openxmlformats.org/officeDocument/2006/relationships/hyperlink" Target="mailto:paulharmand.esas@yahoo.f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yril.moreno.esas@gmail.com" TargetMode="External"/><Relationship Id="rId13" Type="http://schemas.openxmlformats.org/officeDocument/2006/relationships/hyperlink" Target="mailto:delphineromuald.esas@yahoo.fr" TargetMode="External"/><Relationship Id="rId18" Type="http://schemas.openxmlformats.org/officeDocument/2006/relationships/hyperlink" Target="mailto:oliviermorand.esas@hotmail.fr" TargetMode="External"/><Relationship Id="rId3" Type="http://schemas.openxmlformats.org/officeDocument/2006/relationships/hyperlink" Target="mailto:leila.massoula.esas@gmail.com" TargetMode="External"/><Relationship Id="rId7" Type="http://schemas.openxmlformats.org/officeDocument/2006/relationships/hyperlink" Target="mailto:marc.fernandez.esas@gmail.com" TargetMode="External"/><Relationship Id="rId12" Type="http://schemas.openxmlformats.org/officeDocument/2006/relationships/hyperlink" Target="mailto:jeanluccazenave.esas@yahoo.fr" TargetMode="External"/><Relationship Id="rId17" Type="http://schemas.openxmlformats.org/officeDocument/2006/relationships/hyperlink" Target="mailto:sandrineorlanda.esas@yahoo.fr" TargetMode="External"/><Relationship Id="rId2" Type="http://schemas.openxmlformats.org/officeDocument/2006/relationships/hyperlink" Target="mailto:claudine.morin.esas@gmail.com" TargetMode="External"/><Relationship Id="rId16" Type="http://schemas.openxmlformats.org/officeDocument/2006/relationships/hyperlink" Target="mailto:martinecarreau.esas@yahoo.fr" TargetMode="External"/><Relationship Id="rId1" Type="http://schemas.openxmlformats.org/officeDocument/2006/relationships/hyperlink" Target="mailto:claude.martin.esas@gmail.com" TargetMode="External"/><Relationship Id="rId6" Type="http://schemas.openxmlformats.org/officeDocument/2006/relationships/hyperlink" Target="mailto:laurent.dumont.esas@gmail.com" TargetMode="External"/><Relationship Id="rId11" Type="http://schemas.openxmlformats.org/officeDocument/2006/relationships/hyperlink" Target="mailto:eleonorflamand15.esas@yahoo.fr" TargetMode="External"/><Relationship Id="rId5" Type="http://schemas.openxmlformats.org/officeDocument/2006/relationships/hyperlink" Target="mailto:gladys.orlando.esas@gmail.com" TargetMode="External"/><Relationship Id="rId15" Type="http://schemas.openxmlformats.org/officeDocument/2006/relationships/hyperlink" Target="mailto:lucienmarcos.esas@yahoo.fr" TargetMode="External"/><Relationship Id="rId10" Type="http://schemas.openxmlformats.org/officeDocument/2006/relationships/hyperlink" Target="mailto:claude.martin.esas@hotmail.fr" TargetMode="External"/><Relationship Id="rId19" Type="http://schemas.openxmlformats.org/officeDocument/2006/relationships/hyperlink" Target="mailto:georgefernandez.esas@hotmail.fr" TargetMode="External"/><Relationship Id="rId4" Type="http://schemas.openxmlformats.org/officeDocument/2006/relationships/hyperlink" Target="mailto:lucie.carvin.esas@gmail.com" TargetMode="External"/><Relationship Id="rId9" Type="http://schemas.openxmlformats.org/officeDocument/2006/relationships/hyperlink" Target="mailto:marlene.hugo.esas@gmail.com" TargetMode="External"/><Relationship Id="rId14" Type="http://schemas.openxmlformats.org/officeDocument/2006/relationships/hyperlink" Target="mailto:paulharmand.esas@yahoo.fr"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8" Type="http://schemas.openxmlformats.org/officeDocument/2006/relationships/hyperlink" Target="mailto:cyril.moreno.esas@gmail.com" TargetMode="External"/><Relationship Id="rId13" Type="http://schemas.openxmlformats.org/officeDocument/2006/relationships/hyperlink" Target="mailto:delphineromuald.esas@yahoo.fr" TargetMode="External"/><Relationship Id="rId18" Type="http://schemas.openxmlformats.org/officeDocument/2006/relationships/hyperlink" Target="mailto:oliviermorand.esas@hotmail.fr" TargetMode="External"/><Relationship Id="rId3" Type="http://schemas.openxmlformats.org/officeDocument/2006/relationships/hyperlink" Target="mailto:leila.massoula.esas@gmail.com" TargetMode="External"/><Relationship Id="rId7" Type="http://schemas.openxmlformats.org/officeDocument/2006/relationships/hyperlink" Target="mailto:marc.fernandez.esas@gmail.com" TargetMode="External"/><Relationship Id="rId12" Type="http://schemas.openxmlformats.org/officeDocument/2006/relationships/hyperlink" Target="mailto:jeanluccazenave.esas@yahoo.fr" TargetMode="External"/><Relationship Id="rId17" Type="http://schemas.openxmlformats.org/officeDocument/2006/relationships/hyperlink" Target="mailto:sandrineorlanda.esas@yahoo.fr" TargetMode="External"/><Relationship Id="rId2" Type="http://schemas.openxmlformats.org/officeDocument/2006/relationships/hyperlink" Target="mailto:claudine.morin.esas@gmail.com" TargetMode="External"/><Relationship Id="rId16" Type="http://schemas.openxmlformats.org/officeDocument/2006/relationships/hyperlink" Target="mailto:martinecarreau.esas@yahoo.fr" TargetMode="External"/><Relationship Id="rId20" Type="http://schemas.openxmlformats.org/officeDocument/2006/relationships/drawing" Target="../drawings/drawing3.xml"/><Relationship Id="rId1" Type="http://schemas.openxmlformats.org/officeDocument/2006/relationships/hyperlink" Target="mailto:claude.martin.esas@gmail.com" TargetMode="External"/><Relationship Id="rId6" Type="http://schemas.openxmlformats.org/officeDocument/2006/relationships/hyperlink" Target="mailto:laurent.dumont.esas@gmail.com" TargetMode="External"/><Relationship Id="rId11" Type="http://schemas.openxmlformats.org/officeDocument/2006/relationships/hyperlink" Target="mailto:eleonorflamand15.esas@yahoo.fr" TargetMode="External"/><Relationship Id="rId5" Type="http://schemas.openxmlformats.org/officeDocument/2006/relationships/hyperlink" Target="mailto:gladys.orlando.esas@gmail.com" TargetMode="External"/><Relationship Id="rId15" Type="http://schemas.openxmlformats.org/officeDocument/2006/relationships/hyperlink" Target="mailto:lucienmarcos.esas@yahoo.fr" TargetMode="External"/><Relationship Id="rId10" Type="http://schemas.openxmlformats.org/officeDocument/2006/relationships/hyperlink" Target="mailto:claude.martin.esas@hotmail.fr" TargetMode="External"/><Relationship Id="rId19" Type="http://schemas.openxmlformats.org/officeDocument/2006/relationships/hyperlink" Target="mailto:georgefernandez.esas@hotmail.fr" TargetMode="External"/><Relationship Id="rId4" Type="http://schemas.openxmlformats.org/officeDocument/2006/relationships/hyperlink" Target="mailto:lucie.carvin.esas@gmail.com" TargetMode="External"/><Relationship Id="rId9" Type="http://schemas.openxmlformats.org/officeDocument/2006/relationships/hyperlink" Target="mailto:marlene.hugo.esas@gmail.com" TargetMode="External"/><Relationship Id="rId14" Type="http://schemas.openxmlformats.org/officeDocument/2006/relationships/hyperlink" Target="mailto:paulharmand.esas@yahoo.fr"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
  <sheetViews>
    <sheetView workbookViewId="0">
      <selection activeCell="D8" sqref="D8"/>
    </sheetView>
  </sheetViews>
  <sheetFormatPr baseColWidth="10" defaultRowHeight="14.4" x14ac:dyDescent="0.3"/>
  <cols>
    <col min="1" max="1" width="10.21875" bestFit="1" customWidth="1"/>
    <col min="2" max="7" width="10.6640625" bestFit="1" customWidth="1"/>
  </cols>
  <sheetData>
    <row r="3" spans="1:10" x14ac:dyDescent="0.3">
      <c r="B3" t="s">
        <v>6</v>
      </c>
      <c r="C3" t="s">
        <v>7</v>
      </c>
      <c r="D3" t="s">
        <v>8</v>
      </c>
      <c r="E3" t="s">
        <v>9</v>
      </c>
      <c r="F3" t="s">
        <v>10</v>
      </c>
      <c r="G3" t="s">
        <v>21</v>
      </c>
      <c r="I3" t="s">
        <v>22</v>
      </c>
    </row>
    <row r="4" spans="1:10" x14ac:dyDescent="0.3">
      <c r="A4" t="s">
        <v>11</v>
      </c>
      <c r="B4" s="4">
        <v>6392.7746645425268</v>
      </c>
      <c r="C4" s="4">
        <v>27.120514829700461</v>
      </c>
      <c r="D4" s="4">
        <v>6666.6910972488804</v>
      </c>
      <c r="E4" s="4">
        <v>9867.1681994655883</v>
      </c>
      <c r="F4" s="4">
        <v>9784.6790496818357</v>
      </c>
      <c r="G4" s="4">
        <v>7891.6444848709034</v>
      </c>
      <c r="I4" t="s">
        <v>23</v>
      </c>
    </row>
    <row r="5" spans="1:10" x14ac:dyDescent="0.3">
      <c r="A5" t="s">
        <v>12</v>
      </c>
      <c r="B5" s="4">
        <v>3647.6576590433929</v>
      </c>
      <c r="C5" s="4">
        <v>7837.9501616510152</v>
      </c>
      <c r="D5" s="4">
        <v>3523.5534683216897</v>
      </c>
      <c r="E5" s="4">
        <v>5083.437618646697</v>
      </c>
      <c r="F5" s="4">
        <v>4291.3143115409548</v>
      </c>
      <c r="G5" s="4">
        <v>4151.6004172644125</v>
      </c>
      <c r="I5" t="s">
        <v>24</v>
      </c>
      <c r="J5">
        <f>INDEX(A3:G13,6,4)</f>
        <v>1753.56684117897</v>
      </c>
    </row>
    <row r="6" spans="1:10" x14ac:dyDescent="0.3">
      <c r="A6" t="s">
        <v>13</v>
      </c>
      <c r="B6" s="4">
        <v>1387.8681720223296</v>
      </c>
      <c r="C6" s="4">
        <v>2568.8219020610604</v>
      </c>
      <c r="D6" s="4">
        <v>3973.1305827557162</v>
      </c>
      <c r="E6" s="4">
        <v>1693.2268991538735</v>
      </c>
      <c r="F6" s="4">
        <v>9222.7760291856775</v>
      </c>
      <c r="G6" s="4">
        <v>128.91081338724408</v>
      </c>
    </row>
    <row r="7" spans="1:10" x14ac:dyDescent="0.3">
      <c r="A7" t="s">
        <v>14</v>
      </c>
      <c r="B7" s="4">
        <v>6245.4091342786514</v>
      </c>
      <c r="C7" s="4">
        <v>9286.7492382408327</v>
      </c>
      <c r="D7" s="4">
        <v>7197.3983809874753</v>
      </c>
      <c r="E7" s="4">
        <v>1270.139074544483</v>
      </c>
      <c r="F7" s="4">
        <v>1141.3788184900131</v>
      </c>
      <c r="G7" s="4">
        <v>111.85485383164107</v>
      </c>
    </row>
    <row r="8" spans="1:10" x14ac:dyDescent="0.3">
      <c r="A8" t="s">
        <v>15</v>
      </c>
      <c r="B8" s="4">
        <v>3058.6536431563472</v>
      </c>
      <c r="C8" s="4">
        <v>5143.4531405371508</v>
      </c>
      <c r="D8" s="4">
        <v>1753.56684117897</v>
      </c>
      <c r="E8" s="4">
        <v>1315.141451227676</v>
      </c>
      <c r="F8" s="4">
        <v>1262.3830247269098</v>
      </c>
      <c r="G8" s="4">
        <v>8129.1928216150081</v>
      </c>
    </row>
    <row r="9" spans="1:10" x14ac:dyDescent="0.3">
      <c r="A9" t="s">
        <v>16</v>
      </c>
      <c r="B9" s="4">
        <v>4456.0819560171312</v>
      </c>
      <c r="C9" s="4">
        <v>788.6809132306804</v>
      </c>
      <c r="D9" s="4">
        <v>2485.0459863690812</v>
      </c>
      <c r="E9" s="4">
        <v>4270.1949291816645</v>
      </c>
      <c r="F9" s="4">
        <v>6419.8820630107402</v>
      </c>
      <c r="G9" s="4">
        <v>3901.060488086121</v>
      </c>
    </row>
    <row r="10" spans="1:10" x14ac:dyDescent="0.3">
      <c r="A10" t="s">
        <v>17</v>
      </c>
      <c r="B10" s="4">
        <v>2753.2963421490554</v>
      </c>
      <c r="C10" s="4">
        <v>4081.3005937815574</v>
      </c>
      <c r="D10" s="4">
        <v>3842.3213805167711</v>
      </c>
      <c r="E10" s="4">
        <v>8722.1279783875216</v>
      </c>
      <c r="F10" s="4">
        <v>6452.163172215518</v>
      </c>
      <c r="G10" s="4">
        <v>6072.3541205798028</v>
      </c>
    </row>
    <row r="11" spans="1:10" x14ac:dyDescent="0.3">
      <c r="A11" t="s">
        <v>18</v>
      </c>
      <c r="B11" s="4">
        <v>3969.8185411007403</v>
      </c>
      <c r="C11" s="4">
        <v>406.44251419749588</v>
      </c>
      <c r="D11" s="4">
        <v>3379.2764326081606</v>
      </c>
      <c r="E11" s="4">
        <v>4379.9413108815033</v>
      </c>
      <c r="F11" s="4">
        <v>7997.0763588390191</v>
      </c>
      <c r="G11" s="4">
        <v>7183.7920012880386</v>
      </c>
    </row>
    <row r="12" spans="1:10" x14ac:dyDescent="0.3">
      <c r="A12" t="s">
        <v>19</v>
      </c>
      <c r="B12" s="4">
        <v>4399.194896116981</v>
      </c>
      <c r="C12" s="4">
        <v>8347.6248547185114</v>
      </c>
      <c r="D12" s="4">
        <v>17.136291648219839</v>
      </c>
      <c r="E12" s="4">
        <v>7628.4520459343685</v>
      </c>
      <c r="F12" s="4">
        <v>2868.3599622211864</v>
      </c>
      <c r="G12" s="4">
        <v>1212.3024617737144</v>
      </c>
    </row>
    <row r="13" spans="1:10" x14ac:dyDescent="0.3">
      <c r="A13" t="s">
        <v>20</v>
      </c>
      <c r="B13" s="4">
        <v>524.93608330129723</v>
      </c>
      <c r="C13" s="4">
        <v>6144.1051397392603</v>
      </c>
      <c r="D13" s="4">
        <v>8656.0830539343406</v>
      </c>
      <c r="E13" s="4">
        <v>6612.95086706027</v>
      </c>
      <c r="F13" s="4">
        <v>4333.2351876847379</v>
      </c>
      <c r="G13" s="4">
        <v>6629.7168584437513</v>
      </c>
    </row>
  </sheetData>
  <dataValidations count="1">
    <dataValidation allowBlank="1" showInputMessage="1" showErrorMessage="1" sqref="J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topLeftCell="B1" zoomScale="160" zoomScaleNormal="160" workbookViewId="0">
      <selection activeCell="G3" sqref="G3"/>
    </sheetView>
  </sheetViews>
  <sheetFormatPr baseColWidth="10" defaultRowHeight="14.4" x14ac:dyDescent="0.3"/>
  <cols>
    <col min="4" max="4" width="8.44140625" customWidth="1"/>
    <col min="5" max="5" width="5" customWidth="1"/>
    <col min="6" max="6" width="9.21875" bestFit="1" customWidth="1"/>
  </cols>
  <sheetData>
    <row r="2" spans="2:8" x14ac:dyDescent="0.3">
      <c r="F2" s="2">
        <v>28</v>
      </c>
      <c r="G2" s="2">
        <v>10</v>
      </c>
      <c r="H2" s="2"/>
    </row>
    <row r="3" spans="2:8" x14ac:dyDescent="0.3">
      <c r="B3" s="3" t="s">
        <v>3</v>
      </c>
      <c r="C3" s="3" t="s">
        <v>4</v>
      </c>
      <c r="D3" s="3" t="s">
        <v>5</v>
      </c>
      <c r="F3" s="2">
        <f>MATCH(F2,B3:B14,1)</f>
        <v>4</v>
      </c>
      <c r="G3" s="2">
        <f>MATCH(G2,C3:C14,0)</f>
        <v>12</v>
      </c>
      <c r="H3" s="2"/>
    </row>
    <row r="4" spans="2:8" x14ac:dyDescent="0.3">
      <c r="B4">
        <v>0</v>
      </c>
      <c r="C4">
        <v>2</v>
      </c>
      <c r="D4">
        <v>100</v>
      </c>
    </row>
    <row r="5" spans="2:8" x14ac:dyDescent="0.3">
      <c r="B5">
        <v>10</v>
      </c>
      <c r="C5">
        <v>0</v>
      </c>
      <c r="D5">
        <v>90</v>
      </c>
    </row>
    <row r="6" spans="2:8" x14ac:dyDescent="0.3">
      <c r="B6">
        <v>20</v>
      </c>
      <c r="C6">
        <v>5</v>
      </c>
      <c r="D6">
        <v>80</v>
      </c>
    </row>
    <row r="7" spans="2:8" x14ac:dyDescent="0.3">
      <c r="B7">
        <v>30</v>
      </c>
      <c r="C7">
        <v>4</v>
      </c>
      <c r="D7">
        <v>70</v>
      </c>
    </row>
    <row r="8" spans="2:8" x14ac:dyDescent="0.3">
      <c r="B8">
        <v>40</v>
      </c>
      <c r="C8">
        <v>8</v>
      </c>
      <c r="D8">
        <v>60</v>
      </c>
    </row>
    <row r="9" spans="2:8" x14ac:dyDescent="0.3">
      <c r="B9">
        <v>50</v>
      </c>
      <c r="C9">
        <v>3</v>
      </c>
      <c r="D9">
        <v>50</v>
      </c>
    </row>
    <row r="10" spans="2:8" x14ac:dyDescent="0.3">
      <c r="B10">
        <v>60</v>
      </c>
      <c r="C10">
        <v>7</v>
      </c>
      <c r="D10">
        <v>40</v>
      </c>
    </row>
    <row r="11" spans="2:8" x14ac:dyDescent="0.3">
      <c r="B11">
        <v>70</v>
      </c>
      <c r="C11">
        <v>6</v>
      </c>
      <c r="D11">
        <v>30</v>
      </c>
    </row>
    <row r="12" spans="2:8" x14ac:dyDescent="0.3">
      <c r="B12">
        <v>80</v>
      </c>
      <c r="C12">
        <v>9</v>
      </c>
      <c r="D12">
        <v>20</v>
      </c>
    </row>
    <row r="13" spans="2:8" x14ac:dyDescent="0.3">
      <c r="B13">
        <v>90</v>
      </c>
      <c r="C13">
        <v>1</v>
      </c>
      <c r="D13">
        <v>10</v>
      </c>
    </row>
    <row r="14" spans="2:8" x14ac:dyDescent="0.3">
      <c r="B14">
        <v>100</v>
      </c>
      <c r="C14">
        <v>10</v>
      </c>
      <c r="D1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Formulas="1" topLeftCell="F1" zoomScale="120" zoomScaleNormal="120" workbookViewId="0">
      <selection activeCell="G13" sqref="G13"/>
    </sheetView>
  </sheetViews>
  <sheetFormatPr baseColWidth="10" defaultRowHeight="14.4" x14ac:dyDescent="0.3"/>
  <cols>
    <col min="1" max="1" width="10.5546875" bestFit="1" customWidth="1"/>
    <col min="2" max="2" width="8.44140625" bestFit="1" customWidth="1"/>
    <col min="3" max="3" width="11" bestFit="1" customWidth="1"/>
    <col min="4" max="4" width="30.109375" bestFit="1" customWidth="1"/>
    <col min="5" max="5" width="7.44140625" bestFit="1" customWidth="1"/>
    <col min="6" max="6" width="25.5546875" bestFit="1" customWidth="1"/>
    <col min="7" max="7" width="54.33203125" bestFit="1" customWidth="1"/>
    <col min="8" max="8" width="4.88671875" bestFit="1" customWidth="1"/>
  </cols>
  <sheetData>
    <row r="1" spans="1:8" ht="46.2" x14ac:dyDescent="0.85">
      <c r="D1" s="5" t="s">
        <v>25</v>
      </c>
      <c r="E1">
        <v>401221</v>
      </c>
      <c r="F1" s="5" t="s">
        <v>26</v>
      </c>
      <c r="G1" s="14" t="str">
        <f>INDEX(A3:H22,MATCH(E1,E3:E22,0),1)</f>
        <v>FR0005</v>
      </c>
    </row>
    <row r="3" spans="1:8" ht="33.75" customHeight="1" x14ac:dyDescent="0.3">
      <c r="A3" s="6" t="s">
        <v>27</v>
      </c>
      <c r="B3" s="7" t="s">
        <v>28</v>
      </c>
      <c r="C3" s="7" t="s">
        <v>29</v>
      </c>
      <c r="D3" s="7" t="s">
        <v>30</v>
      </c>
      <c r="E3" s="6" t="s">
        <v>31</v>
      </c>
      <c r="F3" s="7" t="s">
        <v>32</v>
      </c>
      <c r="G3" s="7" t="s">
        <v>33</v>
      </c>
      <c r="H3" s="7" t="s">
        <v>34</v>
      </c>
    </row>
    <row r="4" spans="1:8" x14ac:dyDescent="0.3">
      <c r="A4" s="8" t="s">
        <v>35</v>
      </c>
      <c r="B4" s="9" t="s">
        <v>36</v>
      </c>
      <c r="C4" s="9" t="s">
        <v>37</v>
      </c>
      <c r="D4" s="10" t="s">
        <v>38</v>
      </c>
      <c r="E4" s="11">
        <v>401067</v>
      </c>
      <c r="F4" s="9" t="s">
        <v>39</v>
      </c>
      <c r="G4" s="8">
        <v>75001</v>
      </c>
      <c r="H4" s="9" t="s">
        <v>40</v>
      </c>
    </row>
    <row r="5" spans="1:8" x14ac:dyDescent="0.3">
      <c r="A5" s="8" t="s">
        <v>41</v>
      </c>
      <c r="B5" s="9" t="s">
        <v>42</v>
      </c>
      <c r="C5" s="9" t="s">
        <v>43</v>
      </c>
      <c r="D5" s="10" t="s">
        <v>44</v>
      </c>
      <c r="E5" s="11">
        <v>401034</v>
      </c>
      <c r="F5" s="9" t="s">
        <v>45</v>
      </c>
      <c r="G5" s="8">
        <v>75001</v>
      </c>
      <c r="H5" s="9" t="s">
        <v>40</v>
      </c>
    </row>
    <row r="6" spans="1:8" x14ac:dyDescent="0.3">
      <c r="A6" s="8" t="s">
        <v>46</v>
      </c>
      <c r="B6" s="9" t="s">
        <v>47</v>
      </c>
      <c r="C6" s="9" t="s">
        <v>48</v>
      </c>
      <c r="D6" s="10" t="s">
        <v>49</v>
      </c>
      <c r="E6" s="11">
        <v>401540</v>
      </c>
      <c r="F6" s="9" t="s">
        <v>50</v>
      </c>
      <c r="G6" s="8">
        <v>75001</v>
      </c>
      <c r="H6" s="9" t="s">
        <v>40</v>
      </c>
    </row>
    <row r="7" spans="1:8" x14ac:dyDescent="0.3">
      <c r="A7" s="8" t="s">
        <v>51</v>
      </c>
      <c r="B7" s="9" t="s">
        <v>52</v>
      </c>
      <c r="C7" s="9" t="s">
        <v>53</v>
      </c>
      <c r="D7" s="10" t="s">
        <v>54</v>
      </c>
      <c r="E7" s="11">
        <v>401230</v>
      </c>
      <c r="F7" s="9" t="s">
        <v>55</v>
      </c>
      <c r="G7" s="8">
        <v>75002</v>
      </c>
      <c r="H7" s="9" t="s">
        <v>40</v>
      </c>
    </row>
    <row r="8" spans="1:8" x14ac:dyDescent="0.3">
      <c r="A8" s="8" t="s">
        <v>56</v>
      </c>
      <c r="B8" s="9" t="s">
        <v>57</v>
      </c>
      <c r="C8" s="9" t="s">
        <v>58</v>
      </c>
      <c r="D8" s="10" t="s">
        <v>59</v>
      </c>
      <c r="E8" s="11">
        <v>401221</v>
      </c>
      <c r="F8" s="9" t="s">
        <v>60</v>
      </c>
      <c r="G8" s="8">
        <v>75002</v>
      </c>
      <c r="H8" s="9" t="s">
        <v>40</v>
      </c>
    </row>
    <row r="9" spans="1:8" x14ac:dyDescent="0.3">
      <c r="A9" s="8" t="s">
        <v>61</v>
      </c>
      <c r="B9" s="9" t="s">
        <v>62</v>
      </c>
      <c r="C9" s="9" t="s">
        <v>63</v>
      </c>
      <c r="D9" s="10" t="s">
        <v>64</v>
      </c>
      <c r="E9" s="11">
        <v>401654</v>
      </c>
      <c r="F9" s="9" t="s">
        <v>65</v>
      </c>
      <c r="G9" s="8">
        <v>75003</v>
      </c>
      <c r="H9" s="9" t="s">
        <v>40</v>
      </c>
    </row>
    <row r="10" spans="1:8" x14ac:dyDescent="0.3">
      <c r="A10" s="8" t="s">
        <v>66</v>
      </c>
      <c r="B10" s="9" t="s">
        <v>67</v>
      </c>
      <c r="C10" s="9" t="s">
        <v>68</v>
      </c>
      <c r="D10" s="10" t="s">
        <v>69</v>
      </c>
      <c r="E10" s="11">
        <v>401667</v>
      </c>
      <c r="F10" s="9" t="s">
        <v>70</v>
      </c>
      <c r="G10" s="8">
        <v>75003</v>
      </c>
      <c r="H10" s="9" t="s">
        <v>40</v>
      </c>
    </row>
    <row r="11" spans="1:8" x14ac:dyDescent="0.3">
      <c r="A11" s="8" t="s">
        <v>71</v>
      </c>
      <c r="B11" s="9" t="s">
        <v>72</v>
      </c>
      <c r="C11" s="9" t="s">
        <v>73</v>
      </c>
      <c r="D11" s="10" t="s">
        <v>74</v>
      </c>
      <c r="E11" s="11">
        <v>401231</v>
      </c>
      <c r="F11" s="9" t="s">
        <v>75</v>
      </c>
      <c r="G11" s="8">
        <v>75004</v>
      </c>
      <c r="H11" s="9" t="s">
        <v>40</v>
      </c>
    </row>
    <row r="12" spans="1:8" x14ac:dyDescent="0.3">
      <c r="A12" s="8" t="s">
        <v>76</v>
      </c>
      <c r="B12" s="9" t="s">
        <v>77</v>
      </c>
      <c r="C12" s="9" t="s">
        <v>78</v>
      </c>
      <c r="D12" s="10" t="s">
        <v>79</v>
      </c>
      <c r="E12" s="11">
        <v>401980</v>
      </c>
      <c r="F12" s="9" t="s">
        <v>80</v>
      </c>
      <c r="G12" s="8">
        <v>75004</v>
      </c>
      <c r="H12" s="9" t="s">
        <v>40</v>
      </c>
    </row>
    <row r="13" spans="1:8" x14ac:dyDescent="0.3">
      <c r="A13" s="8" t="s">
        <v>81</v>
      </c>
      <c r="B13" s="9" t="s">
        <v>36</v>
      </c>
      <c r="C13" s="9" t="s">
        <v>37</v>
      </c>
      <c r="D13" s="10" t="s">
        <v>82</v>
      </c>
      <c r="E13" s="11">
        <v>401880</v>
      </c>
      <c r="F13" s="9" t="s">
        <v>83</v>
      </c>
      <c r="G13" s="8">
        <v>75005</v>
      </c>
      <c r="H13" s="9" t="s">
        <v>40</v>
      </c>
    </row>
    <row r="14" spans="1:8" x14ac:dyDescent="0.3">
      <c r="A14" s="8" t="s">
        <v>84</v>
      </c>
      <c r="B14" s="9" t="s">
        <v>85</v>
      </c>
      <c r="C14" s="9" t="s">
        <v>86</v>
      </c>
      <c r="D14" s="10" t="s">
        <v>87</v>
      </c>
      <c r="E14" s="11">
        <v>401032</v>
      </c>
      <c r="F14" s="9" t="s">
        <v>88</v>
      </c>
      <c r="G14" s="8">
        <v>75005</v>
      </c>
      <c r="H14" s="9" t="s">
        <v>40</v>
      </c>
    </row>
    <row r="15" spans="1:8" x14ac:dyDescent="0.3">
      <c r="A15" s="8" t="s">
        <v>89</v>
      </c>
      <c r="B15" s="9" t="s">
        <v>90</v>
      </c>
      <c r="C15" s="9" t="s">
        <v>91</v>
      </c>
      <c r="D15" s="10" t="s">
        <v>92</v>
      </c>
      <c r="E15" s="11">
        <v>401665</v>
      </c>
      <c r="F15" s="9" t="s">
        <v>93</v>
      </c>
      <c r="G15" s="8">
        <v>75006</v>
      </c>
      <c r="H15" s="9" t="s">
        <v>40</v>
      </c>
    </row>
    <row r="16" spans="1:8" x14ac:dyDescent="0.3">
      <c r="A16" s="8" t="s">
        <v>94</v>
      </c>
      <c r="B16" s="9" t="s">
        <v>95</v>
      </c>
      <c r="C16" s="9" t="s">
        <v>96</v>
      </c>
      <c r="D16" s="10" t="s">
        <v>97</v>
      </c>
      <c r="E16" s="11">
        <v>401274</v>
      </c>
      <c r="F16" s="9" t="s">
        <v>98</v>
      </c>
      <c r="G16" s="8">
        <v>75006</v>
      </c>
      <c r="H16" s="9" t="s">
        <v>40</v>
      </c>
    </row>
    <row r="17" spans="1:8" x14ac:dyDescent="0.3">
      <c r="A17" s="8" t="s">
        <v>99</v>
      </c>
      <c r="B17" s="9" t="s">
        <v>100</v>
      </c>
      <c r="C17" s="9" t="s">
        <v>101</v>
      </c>
      <c r="D17" s="10" t="s">
        <v>102</v>
      </c>
      <c r="E17" s="11">
        <v>401212</v>
      </c>
      <c r="F17" s="9" t="s">
        <v>103</v>
      </c>
      <c r="G17" s="8">
        <v>75007</v>
      </c>
      <c r="H17" s="9" t="s">
        <v>40</v>
      </c>
    </row>
    <row r="18" spans="1:8" x14ac:dyDescent="0.3">
      <c r="A18" s="8" t="s">
        <v>104</v>
      </c>
      <c r="B18" s="9" t="s">
        <v>105</v>
      </c>
      <c r="C18" s="9" t="s">
        <v>106</v>
      </c>
      <c r="D18" s="10" t="s">
        <v>107</v>
      </c>
      <c r="E18" s="11">
        <v>401998</v>
      </c>
      <c r="F18" s="9" t="s">
        <v>108</v>
      </c>
      <c r="G18" s="8">
        <v>75008</v>
      </c>
      <c r="H18" s="9" t="s">
        <v>40</v>
      </c>
    </row>
    <row r="19" spans="1:8" x14ac:dyDescent="0.3">
      <c r="A19" s="8" t="s">
        <v>109</v>
      </c>
      <c r="B19" s="9" t="s">
        <v>110</v>
      </c>
      <c r="C19" s="9" t="s">
        <v>111</v>
      </c>
      <c r="D19" s="10" t="s">
        <v>112</v>
      </c>
      <c r="E19" s="11">
        <v>401500</v>
      </c>
      <c r="F19" s="9" t="s">
        <v>113</v>
      </c>
      <c r="G19" s="8">
        <v>75009</v>
      </c>
      <c r="H19" s="9" t="s">
        <v>40</v>
      </c>
    </row>
    <row r="20" spans="1:8" x14ac:dyDescent="0.3">
      <c r="A20" s="8" t="s">
        <v>114</v>
      </c>
      <c r="B20" s="9" t="s">
        <v>115</v>
      </c>
      <c r="C20" s="9" t="s">
        <v>116</v>
      </c>
      <c r="D20" s="10" t="s">
        <v>117</v>
      </c>
      <c r="E20" s="11">
        <v>401239</v>
      </c>
      <c r="F20" s="9" t="s">
        <v>118</v>
      </c>
      <c r="G20" s="8">
        <v>75010</v>
      </c>
      <c r="H20" s="9" t="s">
        <v>40</v>
      </c>
    </row>
    <row r="21" spans="1:8" x14ac:dyDescent="0.3">
      <c r="A21" s="8" t="s">
        <v>119</v>
      </c>
      <c r="B21" s="9" t="s">
        <v>120</v>
      </c>
      <c r="C21" s="9" t="s">
        <v>121</v>
      </c>
      <c r="D21" s="10" t="s">
        <v>122</v>
      </c>
      <c r="E21" s="11">
        <v>401750</v>
      </c>
      <c r="F21" s="9" t="s">
        <v>123</v>
      </c>
      <c r="G21" s="8">
        <v>75011</v>
      </c>
      <c r="H21" s="9" t="s">
        <v>40</v>
      </c>
    </row>
    <row r="22" spans="1:8" x14ac:dyDescent="0.3">
      <c r="A22" s="8" t="s">
        <v>124</v>
      </c>
      <c r="B22" s="9" t="s">
        <v>125</v>
      </c>
      <c r="C22" s="9" t="s">
        <v>126</v>
      </c>
      <c r="D22" s="10" t="s">
        <v>127</v>
      </c>
      <c r="E22" s="11">
        <v>401830</v>
      </c>
      <c r="F22" s="9" t="s">
        <v>128</v>
      </c>
      <c r="G22" s="8">
        <v>75011</v>
      </c>
      <c r="H22" s="9" t="s">
        <v>40</v>
      </c>
    </row>
  </sheetData>
  <hyperlinks>
    <hyperlink ref="D4" r:id="rId1" display="mailto:claude.martin.esas@gmail.com"/>
    <hyperlink ref="D5" r:id="rId2" display="mailto:claudine.morin.esas@gmail.com"/>
    <hyperlink ref="D6" r:id="rId3" display="mailto:leila.massoula.esas@gmail.com"/>
    <hyperlink ref="D7" r:id="rId4" display="mailto:lucie.carvin.esas@gmail.com"/>
    <hyperlink ref="D8" r:id="rId5" display="mailto:gladys.orlando.esas@gmail.com"/>
    <hyperlink ref="D9" r:id="rId6" display="mailto:laurent.dumont.esas@gmail.com"/>
    <hyperlink ref="D10" r:id="rId7" display="mailto:marc.fernandez.esas@gmail.com"/>
    <hyperlink ref="D11" r:id="rId8" display="mailto:cyril.moreno.esas@gmail.com"/>
    <hyperlink ref="D12" r:id="rId9" display="mailto:marlene.hugo.esas@gmail.com"/>
    <hyperlink ref="D13" r:id="rId10" display="mailto:claude.martin.esas@hotmail.fr"/>
    <hyperlink ref="D14" r:id="rId11" display="mailto:eleonorflamand15.esas@yahoo.fr"/>
    <hyperlink ref="D15" r:id="rId12" display="mailto:jeanluccazenave.esas@yahoo.fr"/>
    <hyperlink ref="D16" r:id="rId13" display="mailto:delphineromuald.esas@yahoo.fr"/>
    <hyperlink ref="D17" r:id="rId14" display="mailto:paulharmand.esas@yahoo.fr"/>
    <hyperlink ref="D18" r:id="rId15" display="mailto:lucienmarcos.esas@yahoo.fr"/>
    <hyperlink ref="D19" r:id="rId16" display="mailto:martinecarreau.esas@yahoo.fr"/>
    <hyperlink ref="D20" r:id="rId17" display="mailto:sandrineorlanda.esas@yahoo.fr"/>
    <hyperlink ref="D21" r:id="rId18" display="mailto:oliviermorand.esas@hotmail.fr"/>
    <hyperlink ref="D22" r:id="rId19" display="mailto:georgefernandez.esas@hotmail.fr"/>
  </hyperlinks>
  <pageMargins left="0.7" right="0.7" top="0.75" bottom="0.75" header="0.3" footer="0.3"/>
  <pageSetup paperSize="9" orientation="portrait" r:id="rId2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120" zoomScaleNormal="120" workbookViewId="0">
      <selection activeCell="G18" sqref="G18"/>
    </sheetView>
  </sheetViews>
  <sheetFormatPr baseColWidth="10" defaultRowHeight="14.4" x14ac:dyDescent="0.3"/>
  <cols>
    <col min="1" max="1" width="6.33203125" bestFit="1" customWidth="1"/>
    <col min="2" max="2" width="7.88671875" bestFit="1" customWidth="1"/>
    <col min="3" max="3" width="4.33203125" bestFit="1" customWidth="1"/>
    <col min="4" max="4" width="5.5546875" bestFit="1" customWidth="1"/>
    <col min="5" max="5" width="15.109375" bestFit="1" customWidth="1"/>
    <col min="6" max="6" width="12.88671875" bestFit="1" customWidth="1"/>
    <col min="7" max="7" width="8.44140625" bestFit="1" customWidth="1"/>
    <col min="8" max="8" width="15" bestFit="1" customWidth="1"/>
  </cols>
  <sheetData>
    <row r="1" spans="1:8" x14ac:dyDescent="0.3">
      <c r="E1" s="5" t="s">
        <v>25</v>
      </c>
      <c r="F1">
        <v>401274</v>
      </c>
      <c r="G1" s="5" t="s">
        <v>26</v>
      </c>
      <c r="H1" t="str">
        <f>VLOOKUP(F1,A3:H22,2,FALSE)</f>
        <v>FR0013</v>
      </c>
    </row>
    <row r="3" spans="1:8" ht="43.2" x14ac:dyDescent="0.3">
      <c r="A3" s="6" t="s">
        <v>31</v>
      </c>
      <c r="B3" s="6" t="s">
        <v>27</v>
      </c>
      <c r="C3" s="7" t="s">
        <v>28</v>
      </c>
      <c r="D3" s="7" t="s">
        <v>29</v>
      </c>
      <c r="E3" s="7" t="s">
        <v>30</v>
      </c>
      <c r="F3" s="7" t="s">
        <v>32</v>
      </c>
      <c r="G3" s="7" t="s">
        <v>33</v>
      </c>
      <c r="H3" s="7" t="s">
        <v>34</v>
      </c>
    </row>
    <row r="4" spans="1:8" x14ac:dyDescent="0.3">
      <c r="A4" s="11">
        <v>401067</v>
      </c>
      <c r="B4" s="8" t="s">
        <v>35</v>
      </c>
      <c r="C4" s="9" t="s">
        <v>36</v>
      </c>
      <c r="D4" s="9" t="s">
        <v>37</v>
      </c>
      <c r="E4" s="10" t="s">
        <v>38</v>
      </c>
      <c r="F4" s="9" t="s">
        <v>39</v>
      </c>
      <c r="G4" s="8">
        <v>75001</v>
      </c>
      <c r="H4" s="9" t="s">
        <v>40</v>
      </c>
    </row>
    <row r="5" spans="1:8" x14ac:dyDescent="0.3">
      <c r="A5" s="11">
        <v>401034</v>
      </c>
      <c r="B5" s="8" t="s">
        <v>41</v>
      </c>
      <c r="C5" s="9" t="s">
        <v>42</v>
      </c>
      <c r="D5" s="9" t="s">
        <v>43</v>
      </c>
      <c r="E5" s="10" t="s">
        <v>44</v>
      </c>
      <c r="F5" s="9" t="s">
        <v>45</v>
      </c>
      <c r="G5" s="8">
        <v>75001</v>
      </c>
      <c r="H5" s="9" t="s">
        <v>40</v>
      </c>
    </row>
    <row r="6" spans="1:8" x14ac:dyDescent="0.3">
      <c r="A6" s="11">
        <v>401540</v>
      </c>
      <c r="B6" s="8" t="s">
        <v>46</v>
      </c>
      <c r="C6" s="9" t="s">
        <v>47</v>
      </c>
      <c r="D6" s="9" t="s">
        <v>48</v>
      </c>
      <c r="E6" s="10" t="s">
        <v>49</v>
      </c>
      <c r="F6" s="9" t="s">
        <v>50</v>
      </c>
      <c r="G6" s="8">
        <v>75001</v>
      </c>
      <c r="H6" s="9" t="s">
        <v>40</v>
      </c>
    </row>
    <row r="7" spans="1:8" x14ac:dyDescent="0.3">
      <c r="A7" s="11">
        <v>401230</v>
      </c>
      <c r="B7" s="8" t="s">
        <v>51</v>
      </c>
      <c r="C7" s="9" t="s">
        <v>52</v>
      </c>
      <c r="D7" s="9" t="s">
        <v>53</v>
      </c>
      <c r="E7" s="10" t="s">
        <v>54</v>
      </c>
      <c r="F7" s="9" t="s">
        <v>55</v>
      </c>
      <c r="G7" s="8">
        <v>75002</v>
      </c>
      <c r="H7" s="9" t="s">
        <v>40</v>
      </c>
    </row>
    <row r="8" spans="1:8" x14ac:dyDescent="0.3">
      <c r="A8" s="11">
        <v>401221</v>
      </c>
      <c r="B8" s="8" t="s">
        <v>56</v>
      </c>
      <c r="C8" s="9" t="s">
        <v>57</v>
      </c>
      <c r="D8" s="9" t="s">
        <v>58</v>
      </c>
      <c r="E8" s="10" t="s">
        <v>59</v>
      </c>
      <c r="F8" s="9" t="s">
        <v>60</v>
      </c>
      <c r="G8" s="8">
        <v>75002</v>
      </c>
      <c r="H8" s="9" t="s">
        <v>40</v>
      </c>
    </row>
    <row r="9" spans="1:8" x14ac:dyDescent="0.3">
      <c r="A9" s="11">
        <v>401654</v>
      </c>
      <c r="B9" s="8" t="s">
        <v>61</v>
      </c>
      <c r="C9" s="9" t="s">
        <v>62</v>
      </c>
      <c r="D9" s="9" t="s">
        <v>63</v>
      </c>
      <c r="E9" s="10" t="s">
        <v>64</v>
      </c>
      <c r="F9" s="9" t="s">
        <v>65</v>
      </c>
      <c r="G9" s="8">
        <v>75003</v>
      </c>
      <c r="H9" s="9" t="s">
        <v>40</v>
      </c>
    </row>
    <row r="10" spans="1:8" x14ac:dyDescent="0.3">
      <c r="A10" s="11">
        <v>401667</v>
      </c>
      <c r="B10" s="8" t="s">
        <v>66</v>
      </c>
      <c r="C10" s="9" t="s">
        <v>67</v>
      </c>
      <c r="D10" s="9" t="s">
        <v>68</v>
      </c>
      <c r="E10" s="10" t="s">
        <v>69</v>
      </c>
      <c r="F10" s="9" t="s">
        <v>70</v>
      </c>
      <c r="G10" s="8">
        <v>75003</v>
      </c>
      <c r="H10" s="9" t="s">
        <v>40</v>
      </c>
    </row>
    <row r="11" spans="1:8" x14ac:dyDescent="0.3">
      <c r="A11" s="11">
        <v>401231</v>
      </c>
      <c r="B11" s="8" t="s">
        <v>71</v>
      </c>
      <c r="C11" s="9" t="s">
        <v>72</v>
      </c>
      <c r="D11" s="9" t="s">
        <v>73</v>
      </c>
      <c r="E11" s="10" t="s">
        <v>74</v>
      </c>
      <c r="F11" s="9" t="s">
        <v>75</v>
      </c>
      <c r="G11" s="8">
        <v>75004</v>
      </c>
      <c r="H11" s="9" t="s">
        <v>40</v>
      </c>
    </row>
    <row r="12" spans="1:8" x14ac:dyDescent="0.3">
      <c r="A12" s="11">
        <v>401980</v>
      </c>
      <c r="B12" s="8" t="s">
        <v>76</v>
      </c>
      <c r="C12" s="9" t="s">
        <v>77</v>
      </c>
      <c r="D12" s="9" t="s">
        <v>78</v>
      </c>
      <c r="E12" s="10" t="s">
        <v>79</v>
      </c>
      <c r="F12" s="9" t="s">
        <v>80</v>
      </c>
      <c r="G12" s="8">
        <v>75004</v>
      </c>
      <c r="H12" s="9" t="s">
        <v>40</v>
      </c>
    </row>
    <row r="13" spans="1:8" x14ac:dyDescent="0.3">
      <c r="A13" s="11">
        <v>401880</v>
      </c>
      <c r="B13" s="8" t="s">
        <v>81</v>
      </c>
      <c r="C13" s="9" t="s">
        <v>36</v>
      </c>
      <c r="D13" s="9" t="s">
        <v>37</v>
      </c>
      <c r="E13" s="10" t="s">
        <v>82</v>
      </c>
      <c r="F13" s="9" t="s">
        <v>83</v>
      </c>
      <c r="G13" s="8">
        <v>75005</v>
      </c>
      <c r="H13" s="9" t="s">
        <v>40</v>
      </c>
    </row>
    <row r="14" spans="1:8" x14ac:dyDescent="0.3">
      <c r="A14" s="11">
        <v>401032</v>
      </c>
      <c r="B14" s="8" t="s">
        <v>84</v>
      </c>
      <c r="C14" s="9" t="s">
        <v>85</v>
      </c>
      <c r="D14" s="9" t="s">
        <v>86</v>
      </c>
      <c r="E14" s="10" t="s">
        <v>87</v>
      </c>
      <c r="F14" s="9" t="s">
        <v>88</v>
      </c>
      <c r="G14" s="8">
        <v>75005</v>
      </c>
      <c r="H14" s="9" t="s">
        <v>40</v>
      </c>
    </row>
    <row r="15" spans="1:8" x14ac:dyDescent="0.3">
      <c r="A15" s="11">
        <v>401665</v>
      </c>
      <c r="B15" s="8" t="s">
        <v>89</v>
      </c>
      <c r="C15" s="9" t="s">
        <v>90</v>
      </c>
      <c r="D15" s="9" t="s">
        <v>91</v>
      </c>
      <c r="E15" s="10" t="s">
        <v>92</v>
      </c>
      <c r="F15" s="9" t="s">
        <v>93</v>
      </c>
      <c r="G15" s="8">
        <v>75006</v>
      </c>
      <c r="H15" s="9" t="s">
        <v>40</v>
      </c>
    </row>
    <row r="16" spans="1:8" x14ac:dyDescent="0.3">
      <c r="A16" s="11">
        <v>401274</v>
      </c>
      <c r="B16" s="8" t="s">
        <v>94</v>
      </c>
      <c r="C16" s="9" t="s">
        <v>95</v>
      </c>
      <c r="D16" s="9" t="s">
        <v>96</v>
      </c>
      <c r="E16" s="10" t="s">
        <v>97</v>
      </c>
      <c r="F16" s="9" t="s">
        <v>98</v>
      </c>
      <c r="G16" s="8">
        <v>75006</v>
      </c>
      <c r="H16" s="9" t="s">
        <v>40</v>
      </c>
    </row>
    <row r="17" spans="1:8" x14ac:dyDescent="0.3">
      <c r="A17" s="11">
        <v>401212</v>
      </c>
      <c r="B17" s="8" t="s">
        <v>99</v>
      </c>
      <c r="C17" s="9" t="s">
        <v>100</v>
      </c>
      <c r="D17" s="9" t="s">
        <v>101</v>
      </c>
      <c r="E17" s="10" t="s">
        <v>102</v>
      </c>
      <c r="F17" s="9" t="s">
        <v>103</v>
      </c>
      <c r="G17" s="8">
        <v>75007</v>
      </c>
      <c r="H17" s="9" t="s">
        <v>40</v>
      </c>
    </row>
    <row r="18" spans="1:8" x14ac:dyDescent="0.3">
      <c r="A18" s="11">
        <v>401998</v>
      </c>
      <c r="B18" s="8" t="s">
        <v>104</v>
      </c>
      <c r="C18" s="9" t="s">
        <v>105</v>
      </c>
      <c r="D18" s="9" t="s">
        <v>106</v>
      </c>
      <c r="E18" s="10" t="s">
        <v>107</v>
      </c>
      <c r="F18" s="9" t="s">
        <v>108</v>
      </c>
      <c r="G18" s="8">
        <v>75008</v>
      </c>
      <c r="H18" s="9" t="s">
        <v>40</v>
      </c>
    </row>
    <row r="19" spans="1:8" x14ac:dyDescent="0.3">
      <c r="A19" s="11">
        <v>401500</v>
      </c>
      <c r="B19" s="8" t="s">
        <v>109</v>
      </c>
      <c r="C19" s="9" t="s">
        <v>110</v>
      </c>
      <c r="D19" s="9" t="s">
        <v>111</v>
      </c>
      <c r="E19" s="10" t="s">
        <v>112</v>
      </c>
      <c r="F19" s="9" t="s">
        <v>113</v>
      </c>
      <c r="G19" s="8">
        <v>75009</v>
      </c>
      <c r="H19" s="9" t="s">
        <v>40</v>
      </c>
    </row>
    <row r="20" spans="1:8" x14ac:dyDescent="0.3">
      <c r="A20" s="11">
        <v>401239</v>
      </c>
      <c r="B20" s="8" t="s">
        <v>114</v>
      </c>
      <c r="C20" s="9" t="s">
        <v>115</v>
      </c>
      <c r="D20" s="9" t="s">
        <v>116</v>
      </c>
      <c r="E20" s="10" t="s">
        <v>117</v>
      </c>
      <c r="F20" s="9" t="s">
        <v>118</v>
      </c>
      <c r="G20" s="8">
        <v>75010</v>
      </c>
      <c r="H20" s="9" t="s">
        <v>40</v>
      </c>
    </row>
    <row r="21" spans="1:8" x14ac:dyDescent="0.3">
      <c r="A21" s="11">
        <v>401750</v>
      </c>
      <c r="B21" s="8" t="s">
        <v>119</v>
      </c>
      <c r="C21" s="9" t="s">
        <v>120</v>
      </c>
      <c r="D21" s="9" t="s">
        <v>121</v>
      </c>
      <c r="E21" s="10" t="s">
        <v>122</v>
      </c>
      <c r="F21" s="9" t="s">
        <v>123</v>
      </c>
      <c r="G21" s="8">
        <v>75011</v>
      </c>
      <c r="H21" s="9" t="s">
        <v>40</v>
      </c>
    </row>
    <row r="22" spans="1:8" x14ac:dyDescent="0.3">
      <c r="A22" s="11">
        <v>401830</v>
      </c>
      <c r="B22" s="8" t="s">
        <v>124</v>
      </c>
      <c r="C22" s="9" t="s">
        <v>125</v>
      </c>
      <c r="D22" s="9" t="s">
        <v>126</v>
      </c>
      <c r="E22" s="10" t="s">
        <v>127</v>
      </c>
      <c r="F22" s="9" t="s">
        <v>128</v>
      </c>
      <c r="G22" s="8">
        <v>75011</v>
      </c>
      <c r="H22" s="9" t="s">
        <v>40</v>
      </c>
    </row>
  </sheetData>
  <hyperlinks>
    <hyperlink ref="E4" r:id="rId1" display="mailto:claude.martin.esas@gmail.com"/>
    <hyperlink ref="E5" r:id="rId2" display="mailto:claudine.morin.esas@gmail.com"/>
    <hyperlink ref="E6" r:id="rId3" display="mailto:leila.massoula.esas@gmail.com"/>
    <hyperlink ref="E7" r:id="rId4" display="mailto:lucie.carvin.esas@gmail.com"/>
    <hyperlink ref="E8" r:id="rId5" display="mailto:gladys.orlando.esas@gmail.com"/>
    <hyperlink ref="E9" r:id="rId6" display="mailto:laurent.dumont.esas@gmail.com"/>
    <hyperlink ref="E10" r:id="rId7" display="mailto:marc.fernandez.esas@gmail.com"/>
    <hyperlink ref="E11" r:id="rId8" display="mailto:cyril.moreno.esas@gmail.com"/>
    <hyperlink ref="E12" r:id="rId9" display="mailto:marlene.hugo.esas@gmail.com"/>
    <hyperlink ref="E13" r:id="rId10" display="mailto:claude.martin.esas@hotmail.fr"/>
    <hyperlink ref="E14" r:id="rId11" display="mailto:eleonorflamand15.esas@yahoo.fr"/>
    <hyperlink ref="E15" r:id="rId12" display="mailto:jeanluccazenave.esas@yahoo.fr"/>
    <hyperlink ref="E16" r:id="rId13" display="mailto:delphineromuald.esas@yahoo.fr"/>
    <hyperlink ref="E17" r:id="rId14" display="mailto:paulharmand.esas@yahoo.fr"/>
    <hyperlink ref="E18" r:id="rId15" display="mailto:lucienmarcos.esas@yahoo.fr"/>
    <hyperlink ref="E19" r:id="rId16" display="mailto:martinecarreau.esas@yahoo.fr"/>
    <hyperlink ref="E20" r:id="rId17" display="mailto:sandrineorlanda.esas@yahoo.fr"/>
    <hyperlink ref="E21" r:id="rId18" display="mailto:oliviermorand.esas@hotmail.fr"/>
    <hyperlink ref="E22" r:id="rId19" display="mailto:georgefernandez.esas@hotmail.fr"/>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tabSelected="1" zoomScaleNormal="100" workbookViewId="0">
      <selection activeCell="G6" sqref="G6"/>
    </sheetView>
  </sheetViews>
  <sheetFormatPr baseColWidth="10" defaultRowHeight="14.4" x14ac:dyDescent="0.3"/>
  <cols>
    <col min="2" max="3" width="9.88671875" bestFit="1" customWidth="1"/>
  </cols>
  <sheetData>
    <row r="4" spans="1:7" x14ac:dyDescent="0.3">
      <c r="B4" s="1" t="s">
        <v>131</v>
      </c>
      <c r="C4" s="1" t="s">
        <v>132</v>
      </c>
      <c r="D4" s="1"/>
      <c r="E4" s="1"/>
      <c r="F4" s="1"/>
      <c r="G4" s="1"/>
    </row>
    <row r="5" spans="1:7" x14ac:dyDescent="0.3">
      <c r="A5" t="s">
        <v>0</v>
      </c>
      <c r="B5" s="12">
        <v>16</v>
      </c>
      <c r="C5" s="12">
        <v>23</v>
      </c>
      <c r="D5" s="1"/>
      <c r="E5" s="1"/>
      <c r="F5" s="1"/>
      <c r="G5" s="1"/>
    </row>
    <row r="6" spans="1:7" x14ac:dyDescent="0.3">
      <c r="A6" t="s">
        <v>129</v>
      </c>
      <c r="B6" s="12">
        <v>2</v>
      </c>
      <c r="C6" s="12">
        <v>3</v>
      </c>
      <c r="D6" s="1"/>
      <c r="E6" s="1"/>
      <c r="F6" s="1"/>
      <c r="G6" s="1"/>
    </row>
    <row r="7" spans="1:7" x14ac:dyDescent="0.3">
      <c r="A7" t="s">
        <v>130</v>
      </c>
      <c r="B7" s="13">
        <f>INDEX(A9:G12,MATCH(B6,A9:A12,0),MATCH(B5,A9:G9,0))</f>
        <v>593.29999999999995</v>
      </c>
      <c r="C7" s="13">
        <f>IF(C5&lt;16,"",IF(C5&gt;21,VLOOKUP(C6,A9:G12,7,FALSE),INDEX(A9:G12,MATCH(C6,A9:A12,0),MATCH(C5,A9:G9,0))))</f>
        <v>1186.5999999999999</v>
      </c>
    </row>
    <row r="9" spans="1:7" ht="15" customHeight="1" x14ac:dyDescent="0.3">
      <c r="B9">
        <v>16</v>
      </c>
      <c r="C9">
        <v>17</v>
      </c>
      <c r="D9">
        <v>18</v>
      </c>
      <c r="E9">
        <v>19</v>
      </c>
      <c r="F9">
        <v>20</v>
      </c>
      <c r="G9">
        <v>21</v>
      </c>
    </row>
    <row r="10" spans="1:7" ht="15" customHeight="1" x14ac:dyDescent="0.3">
      <c r="A10">
        <v>1</v>
      </c>
      <c r="B10">
        <v>410.7</v>
      </c>
      <c r="C10">
        <v>410.7</v>
      </c>
      <c r="D10">
        <v>654.1</v>
      </c>
      <c r="E10">
        <v>654.1</v>
      </c>
      <c r="F10">
        <v>654.1</v>
      </c>
      <c r="G10">
        <v>806.2</v>
      </c>
    </row>
    <row r="11" spans="1:7" ht="15" customHeight="1" x14ac:dyDescent="0.3">
      <c r="A11">
        <v>2</v>
      </c>
      <c r="B11">
        <v>593.29999999999995</v>
      </c>
      <c r="C11">
        <v>593.29999999999995</v>
      </c>
      <c r="D11">
        <v>775.8</v>
      </c>
      <c r="E11">
        <v>775.8</v>
      </c>
      <c r="F11">
        <v>775.8</v>
      </c>
      <c r="G11">
        <v>927.9</v>
      </c>
    </row>
    <row r="12" spans="1:7" ht="15" customHeight="1" x14ac:dyDescent="0.3">
      <c r="A12">
        <v>3</v>
      </c>
      <c r="B12">
        <v>836.7</v>
      </c>
      <c r="C12">
        <v>836.7</v>
      </c>
      <c r="D12">
        <v>1019.2</v>
      </c>
      <c r="E12">
        <v>1019.2</v>
      </c>
      <c r="F12">
        <v>1019.2</v>
      </c>
      <c r="G12">
        <v>1186.5999999999999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
  <sheetViews>
    <sheetView workbookViewId="0">
      <selection activeCell="J5" sqref="J5:K5"/>
    </sheetView>
  </sheetViews>
  <sheetFormatPr baseColWidth="10" defaultRowHeight="14.4" x14ac:dyDescent="0.3"/>
  <sheetData>
    <row r="3" spans="1:10" x14ac:dyDescent="0.3">
      <c r="B3" t="s">
        <v>6</v>
      </c>
      <c r="C3" t="s">
        <v>7</v>
      </c>
      <c r="D3" t="s">
        <v>8</v>
      </c>
      <c r="E3" t="s">
        <v>9</v>
      </c>
      <c r="F3" t="s">
        <v>10</v>
      </c>
      <c r="G3" t="s">
        <v>21</v>
      </c>
      <c r="I3" t="s">
        <v>22</v>
      </c>
      <c r="J3" t="s">
        <v>9</v>
      </c>
    </row>
    <row r="4" spans="1:10" x14ac:dyDescent="0.3">
      <c r="A4" t="s">
        <v>11</v>
      </c>
      <c r="B4" s="4">
        <v>6392.7746645425268</v>
      </c>
      <c r="C4" s="4">
        <v>27.120514829700461</v>
      </c>
      <c r="D4" s="4">
        <v>6666.6910972488804</v>
      </c>
      <c r="E4" s="4">
        <v>9867.1681994655883</v>
      </c>
      <c r="F4" s="4">
        <v>9784.6790496818357</v>
      </c>
      <c r="G4" s="4">
        <v>7891.6444848709034</v>
      </c>
      <c r="I4" t="s">
        <v>23</v>
      </c>
      <c r="J4" t="s">
        <v>17</v>
      </c>
    </row>
    <row r="5" spans="1:10" x14ac:dyDescent="0.3">
      <c r="A5" t="s">
        <v>12</v>
      </c>
      <c r="B5" s="4">
        <v>3647.6576590433929</v>
      </c>
      <c r="C5" s="4">
        <v>7837.9501616510152</v>
      </c>
      <c r="D5" s="4">
        <v>3523.5534683216897</v>
      </c>
      <c r="E5" s="4">
        <v>5083.437618646697</v>
      </c>
      <c r="F5" s="4">
        <v>4291.3143115409548</v>
      </c>
      <c r="G5" s="4">
        <v>4151.6004172644125</v>
      </c>
      <c r="I5" t="s">
        <v>24</v>
      </c>
      <c r="J5">
        <f>INDEX(A3:G13,MATCH(J4,A3:A13,0),MATCH(J3,A3:G3,0))</f>
        <v>8722.1279783875216</v>
      </c>
    </row>
    <row r="6" spans="1:10" x14ac:dyDescent="0.3">
      <c r="A6" t="s">
        <v>13</v>
      </c>
      <c r="B6" s="4">
        <v>1387.8681720223296</v>
      </c>
      <c r="C6" s="4">
        <v>2568.8219020610604</v>
      </c>
      <c r="D6" s="4">
        <v>3973.1305827557162</v>
      </c>
      <c r="E6" s="4">
        <v>1693.2268991538735</v>
      </c>
      <c r="F6" s="4">
        <v>9222.7760291856775</v>
      </c>
      <c r="G6" s="4">
        <v>128.91081338724408</v>
      </c>
    </row>
    <row r="7" spans="1:10" x14ac:dyDescent="0.3">
      <c r="A7" t="s">
        <v>14</v>
      </c>
      <c r="B7" s="4">
        <v>6245.4091342786514</v>
      </c>
      <c r="C7" s="4">
        <v>9286.7492382408327</v>
      </c>
      <c r="D7" s="4">
        <v>7197.3983809874753</v>
      </c>
      <c r="E7" s="4">
        <v>1270.139074544483</v>
      </c>
      <c r="F7" s="4">
        <v>1141.3788184900131</v>
      </c>
      <c r="G7" s="4">
        <v>111.85485383164107</v>
      </c>
    </row>
    <row r="8" spans="1:10" x14ac:dyDescent="0.3">
      <c r="A8" t="s">
        <v>15</v>
      </c>
      <c r="B8" s="4">
        <v>3058.6536431563472</v>
      </c>
      <c r="C8" s="4">
        <v>5143.4531405371508</v>
      </c>
      <c r="D8" s="4">
        <v>1753.5668411789673</v>
      </c>
      <c r="E8" s="4">
        <v>1315.141451227676</v>
      </c>
      <c r="F8" s="4">
        <v>1262.3830247269098</v>
      </c>
      <c r="G8" s="4">
        <v>8129.1928216150081</v>
      </c>
    </row>
    <row r="9" spans="1:10" x14ac:dyDescent="0.3">
      <c r="A9" t="s">
        <v>16</v>
      </c>
      <c r="B9" s="4">
        <v>4456.0819560171312</v>
      </c>
      <c r="C9" s="4">
        <v>788.6809132306804</v>
      </c>
      <c r="D9" s="4">
        <v>2485.0459863690812</v>
      </c>
      <c r="E9" s="4">
        <v>4270.1949291816645</v>
      </c>
      <c r="F9" s="4">
        <v>6419.8820630107402</v>
      </c>
      <c r="G9" s="4">
        <v>3901.060488086121</v>
      </c>
    </row>
    <row r="10" spans="1:10" x14ac:dyDescent="0.3">
      <c r="A10" t="s">
        <v>17</v>
      </c>
      <c r="B10" s="4">
        <v>2753.2963421490554</v>
      </c>
      <c r="C10" s="4">
        <v>4081.3005937815574</v>
      </c>
      <c r="D10" s="4">
        <v>3842.3213805167711</v>
      </c>
      <c r="E10" s="4">
        <v>8722.1279783875216</v>
      </c>
      <c r="F10" s="4">
        <v>6452.163172215518</v>
      </c>
      <c r="G10" s="4">
        <v>6072.3541205798028</v>
      </c>
    </row>
    <row r="11" spans="1:10" x14ac:dyDescent="0.3">
      <c r="A11" t="s">
        <v>18</v>
      </c>
      <c r="B11" s="4">
        <v>3969.8185411007403</v>
      </c>
      <c r="C11" s="4">
        <v>406.44251419749588</v>
      </c>
      <c r="D11" s="4">
        <v>3379.2764326081606</v>
      </c>
      <c r="E11" s="4">
        <v>4379.9413108815033</v>
      </c>
      <c r="F11" s="4">
        <v>7997.0763588390191</v>
      </c>
      <c r="G11" s="4">
        <v>7183.7920012880386</v>
      </c>
    </row>
    <row r="12" spans="1:10" x14ac:dyDescent="0.3">
      <c r="A12" t="s">
        <v>19</v>
      </c>
      <c r="B12" s="4">
        <v>4399.194896116981</v>
      </c>
      <c r="C12" s="4">
        <v>8347.6248547185114</v>
      </c>
      <c r="D12" s="4">
        <v>17.136291648219839</v>
      </c>
      <c r="E12" s="4">
        <v>7628.4520459343685</v>
      </c>
      <c r="F12" s="4">
        <v>2868.3599622211864</v>
      </c>
      <c r="G12" s="4">
        <v>1212.3024617737144</v>
      </c>
    </row>
    <row r="13" spans="1:10" x14ac:dyDescent="0.3">
      <c r="A13" t="s">
        <v>20</v>
      </c>
      <c r="B13" s="4">
        <v>524.93608330129723</v>
      </c>
      <c r="C13" s="4">
        <v>6144.1051397392603</v>
      </c>
      <c r="D13" s="4">
        <v>8656.0830539343406</v>
      </c>
      <c r="E13" s="4">
        <v>6612.95086706027</v>
      </c>
      <c r="F13" s="4">
        <v>4333.2351876847379</v>
      </c>
      <c r="G13" s="4">
        <v>6629.7168584437513</v>
      </c>
    </row>
  </sheetData>
  <dataValidations count="2">
    <dataValidation type="list" allowBlank="1" showInputMessage="1" showErrorMessage="1" sqref="J4">
      <formula1>$A$4:$A$13</formula1>
    </dataValidation>
    <dataValidation type="list" allowBlank="1" showInputMessage="1" showErrorMessage="1" sqref="J3">
      <formula1>$B$3:$G$3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J5" sqref="J5:K5"/>
    </sheetView>
  </sheetViews>
  <sheetFormatPr baseColWidth="10" defaultRowHeight="14.4" x14ac:dyDescent="0.3"/>
  <sheetData>
    <row r="2" spans="2:8" x14ac:dyDescent="0.3">
      <c r="F2" s="2">
        <v>32</v>
      </c>
      <c r="G2" s="2">
        <v>9</v>
      </c>
      <c r="H2" s="2">
        <v>57</v>
      </c>
    </row>
    <row r="3" spans="2:8" x14ac:dyDescent="0.3">
      <c r="B3" s="3" t="s">
        <v>3</v>
      </c>
      <c r="C3" s="3" t="s">
        <v>4</v>
      </c>
      <c r="D3" s="3" t="s">
        <v>5</v>
      </c>
      <c r="F3" s="2">
        <f>MATCH(F2,B4:B14,1)</f>
        <v>4</v>
      </c>
      <c r="G3" s="2">
        <f>MATCH(G2,C4:C14,0)</f>
        <v>9</v>
      </c>
      <c r="H3" s="2">
        <f>MATCH(H2,D4:D14,-1)</f>
        <v>5</v>
      </c>
    </row>
    <row r="4" spans="2:8" x14ac:dyDescent="0.3">
      <c r="B4">
        <v>0</v>
      </c>
      <c r="C4">
        <v>2</v>
      </c>
      <c r="D4">
        <v>100</v>
      </c>
    </row>
    <row r="5" spans="2:8" x14ac:dyDescent="0.3">
      <c r="B5">
        <v>10</v>
      </c>
      <c r="C5">
        <v>0</v>
      </c>
      <c r="D5">
        <v>90</v>
      </c>
    </row>
    <row r="6" spans="2:8" x14ac:dyDescent="0.3">
      <c r="B6">
        <v>20</v>
      </c>
      <c r="C6">
        <v>5</v>
      </c>
      <c r="D6">
        <v>80</v>
      </c>
    </row>
    <row r="7" spans="2:8" x14ac:dyDescent="0.3">
      <c r="B7">
        <v>30</v>
      </c>
      <c r="C7">
        <v>4</v>
      </c>
      <c r="D7">
        <v>70</v>
      </c>
    </row>
    <row r="8" spans="2:8" x14ac:dyDescent="0.3">
      <c r="B8">
        <v>40</v>
      </c>
      <c r="C8">
        <v>8</v>
      </c>
      <c r="D8">
        <v>60</v>
      </c>
    </row>
    <row r="9" spans="2:8" x14ac:dyDescent="0.3">
      <c r="B9">
        <v>50</v>
      </c>
      <c r="C9">
        <v>3</v>
      </c>
      <c r="D9">
        <v>50</v>
      </c>
    </row>
    <row r="10" spans="2:8" x14ac:dyDescent="0.3">
      <c r="B10">
        <v>60</v>
      </c>
      <c r="C10">
        <v>7</v>
      </c>
      <c r="D10">
        <v>40</v>
      </c>
    </row>
    <row r="11" spans="2:8" x14ac:dyDescent="0.3">
      <c r="B11">
        <v>70</v>
      </c>
      <c r="C11">
        <v>6</v>
      </c>
      <c r="D11">
        <v>30</v>
      </c>
    </row>
    <row r="12" spans="2:8" x14ac:dyDescent="0.3">
      <c r="B12">
        <v>80</v>
      </c>
      <c r="C12">
        <v>9</v>
      </c>
      <c r="D12">
        <v>20</v>
      </c>
    </row>
    <row r="13" spans="2:8" x14ac:dyDescent="0.3">
      <c r="B13">
        <v>90</v>
      </c>
      <c r="C13">
        <v>1</v>
      </c>
      <c r="D13">
        <v>10</v>
      </c>
    </row>
    <row r="14" spans="2:8" x14ac:dyDescent="0.3">
      <c r="B14">
        <v>100</v>
      </c>
      <c r="C14">
        <v>10</v>
      </c>
      <c r="D1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J5" sqref="J5:K5"/>
    </sheetView>
  </sheetViews>
  <sheetFormatPr baseColWidth="10" defaultRowHeight="14.4" x14ac:dyDescent="0.3"/>
  <cols>
    <col min="4" max="4" width="31.88671875" bestFit="1" customWidth="1"/>
    <col min="6" max="6" width="27.109375" bestFit="1" customWidth="1"/>
  </cols>
  <sheetData>
    <row r="1" spans="1:8" x14ac:dyDescent="0.3">
      <c r="D1" s="5" t="s">
        <v>25</v>
      </c>
      <c r="E1">
        <v>401221</v>
      </c>
      <c r="F1" s="5" t="s">
        <v>26</v>
      </c>
      <c r="G1" t="str">
        <f>INDEX(A3:A22,MATCH(E1,E3:E22,0),1)</f>
        <v>FR0005</v>
      </c>
    </row>
    <row r="3" spans="1:8" ht="33.75" customHeight="1" x14ac:dyDescent="0.3">
      <c r="A3" s="6" t="s">
        <v>27</v>
      </c>
      <c r="B3" s="7" t="s">
        <v>28</v>
      </c>
      <c r="C3" s="7" t="s">
        <v>29</v>
      </c>
      <c r="D3" s="7" t="s">
        <v>30</v>
      </c>
      <c r="E3" s="6" t="s">
        <v>31</v>
      </c>
      <c r="F3" s="7" t="s">
        <v>32</v>
      </c>
      <c r="G3" s="7" t="s">
        <v>33</v>
      </c>
      <c r="H3" s="7" t="s">
        <v>34</v>
      </c>
    </row>
    <row r="4" spans="1:8" x14ac:dyDescent="0.3">
      <c r="A4" s="8" t="s">
        <v>35</v>
      </c>
      <c r="B4" s="9" t="s">
        <v>36</v>
      </c>
      <c r="C4" s="9" t="s">
        <v>37</v>
      </c>
      <c r="D4" s="10" t="s">
        <v>38</v>
      </c>
      <c r="E4" s="11">
        <v>401067</v>
      </c>
      <c r="F4" s="9" t="s">
        <v>39</v>
      </c>
      <c r="G4" s="8">
        <v>75001</v>
      </c>
      <c r="H4" s="9" t="s">
        <v>40</v>
      </c>
    </row>
    <row r="5" spans="1:8" x14ac:dyDescent="0.3">
      <c r="A5" s="8" t="s">
        <v>41</v>
      </c>
      <c r="B5" s="9" t="s">
        <v>42</v>
      </c>
      <c r="C5" s="9" t="s">
        <v>43</v>
      </c>
      <c r="D5" s="10" t="s">
        <v>44</v>
      </c>
      <c r="E5" s="11">
        <v>401034</v>
      </c>
      <c r="F5" s="9" t="s">
        <v>45</v>
      </c>
      <c r="G5" s="8">
        <v>75001</v>
      </c>
      <c r="H5" s="9" t="s">
        <v>40</v>
      </c>
    </row>
    <row r="6" spans="1:8" x14ac:dyDescent="0.3">
      <c r="A6" s="8" t="s">
        <v>46</v>
      </c>
      <c r="B6" s="9" t="s">
        <v>47</v>
      </c>
      <c r="C6" s="9" t="s">
        <v>48</v>
      </c>
      <c r="D6" s="10" t="s">
        <v>49</v>
      </c>
      <c r="E6" s="11">
        <v>401540</v>
      </c>
      <c r="F6" s="9" t="s">
        <v>50</v>
      </c>
      <c r="G6" s="8">
        <v>75001</v>
      </c>
      <c r="H6" s="9" t="s">
        <v>40</v>
      </c>
    </row>
    <row r="7" spans="1:8" x14ac:dyDescent="0.3">
      <c r="A7" s="8" t="s">
        <v>51</v>
      </c>
      <c r="B7" s="9" t="s">
        <v>52</v>
      </c>
      <c r="C7" s="9" t="s">
        <v>53</v>
      </c>
      <c r="D7" s="10" t="s">
        <v>54</v>
      </c>
      <c r="E7" s="11">
        <v>401230</v>
      </c>
      <c r="F7" s="9" t="s">
        <v>55</v>
      </c>
      <c r="G7" s="8">
        <v>75002</v>
      </c>
      <c r="H7" s="9" t="s">
        <v>40</v>
      </c>
    </row>
    <row r="8" spans="1:8" x14ac:dyDescent="0.3">
      <c r="A8" s="8" t="s">
        <v>56</v>
      </c>
      <c r="B8" s="9" t="s">
        <v>57</v>
      </c>
      <c r="C8" s="9" t="s">
        <v>58</v>
      </c>
      <c r="D8" s="10" t="s">
        <v>59</v>
      </c>
      <c r="E8" s="11">
        <v>401221</v>
      </c>
      <c r="F8" s="9" t="s">
        <v>60</v>
      </c>
      <c r="G8" s="8">
        <v>75002</v>
      </c>
      <c r="H8" s="9" t="s">
        <v>40</v>
      </c>
    </row>
    <row r="9" spans="1:8" x14ac:dyDescent="0.3">
      <c r="A9" s="8" t="s">
        <v>61</v>
      </c>
      <c r="B9" s="9" t="s">
        <v>62</v>
      </c>
      <c r="C9" s="9" t="s">
        <v>63</v>
      </c>
      <c r="D9" s="10" t="s">
        <v>64</v>
      </c>
      <c r="E9" s="11">
        <v>401654</v>
      </c>
      <c r="F9" s="9" t="s">
        <v>65</v>
      </c>
      <c r="G9" s="8">
        <v>75003</v>
      </c>
      <c r="H9" s="9" t="s">
        <v>40</v>
      </c>
    </row>
    <row r="10" spans="1:8" x14ac:dyDescent="0.3">
      <c r="A10" s="8" t="s">
        <v>66</v>
      </c>
      <c r="B10" s="9" t="s">
        <v>67</v>
      </c>
      <c r="C10" s="9" t="s">
        <v>68</v>
      </c>
      <c r="D10" s="10" t="s">
        <v>69</v>
      </c>
      <c r="E10" s="11">
        <v>401667</v>
      </c>
      <c r="F10" s="9" t="s">
        <v>70</v>
      </c>
      <c r="G10" s="8">
        <v>75003</v>
      </c>
      <c r="H10" s="9" t="s">
        <v>40</v>
      </c>
    </row>
    <row r="11" spans="1:8" x14ac:dyDescent="0.3">
      <c r="A11" s="8" t="s">
        <v>71</v>
      </c>
      <c r="B11" s="9" t="s">
        <v>72</v>
      </c>
      <c r="C11" s="9" t="s">
        <v>73</v>
      </c>
      <c r="D11" s="10" t="s">
        <v>74</v>
      </c>
      <c r="E11" s="11">
        <v>401231</v>
      </c>
      <c r="F11" s="9" t="s">
        <v>75</v>
      </c>
      <c r="G11" s="8">
        <v>75004</v>
      </c>
      <c r="H11" s="9" t="s">
        <v>40</v>
      </c>
    </row>
    <row r="12" spans="1:8" x14ac:dyDescent="0.3">
      <c r="A12" s="8" t="s">
        <v>76</v>
      </c>
      <c r="B12" s="9" t="s">
        <v>77</v>
      </c>
      <c r="C12" s="9" t="s">
        <v>78</v>
      </c>
      <c r="D12" s="10" t="s">
        <v>79</v>
      </c>
      <c r="E12" s="11">
        <v>401980</v>
      </c>
      <c r="F12" s="9" t="s">
        <v>80</v>
      </c>
      <c r="G12" s="8">
        <v>75004</v>
      </c>
      <c r="H12" s="9" t="s">
        <v>40</v>
      </c>
    </row>
    <row r="13" spans="1:8" x14ac:dyDescent="0.3">
      <c r="A13" s="8" t="s">
        <v>81</v>
      </c>
      <c r="B13" s="9" t="s">
        <v>36</v>
      </c>
      <c r="C13" s="9" t="s">
        <v>37</v>
      </c>
      <c r="D13" s="10" t="s">
        <v>82</v>
      </c>
      <c r="E13" s="11">
        <v>401880</v>
      </c>
      <c r="F13" s="9" t="s">
        <v>83</v>
      </c>
      <c r="G13" s="8">
        <v>75005</v>
      </c>
      <c r="H13" s="9" t="s">
        <v>40</v>
      </c>
    </row>
    <row r="14" spans="1:8" x14ac:dyDescent="0.3">
      <c r="A14" s="8" t="s">
        <v>84</v>
      </c>
      <c r="B14" s="9" t="s">
        <v>85</v>
      </c>
      <c r="C14" s="9" t="s">
        <v>86</v>
      </c>
      <c r="D14" s="10" t="s">
        <v>87</v>
      </c>
      <c r="E14" s="11">
        <v>401032</v>
      </c>
      <c r="F14" s="9" t="s">
        <v>88</v>
      </c>
      <c r="G14" s="8">
        <v>75005</v>
      </c>
      <c r="H14" s="9" t="s">
        <v>40</v>
      </c>
    </row>
    <row r="15" spans="1:8" x14ac:dyDescent="0.3">
      <c r="A15" s="8" t="s">
        <v>89</v>
      </c>
      <c r="B15" s="9" t="s">
        <v>90</v>
      </c>
      <c r="C15" s="9" t="s">
        <v>91</v>
      </c>
      <c r="D15" s="10" t="s">
        <v>92</v>
      </c>
      <c r="E15" s="11">
        <v>401665</v>
      </c>
      <c r="F15" s="9" t="s">
        <v>93</v>
      </c>
      <c r="G15" s="8">
        <v>75006</v>
      </c>
      <c r="H15" s="9" t="s">
        <v>40</v>
      </c>
    </row>
    <row r="16" spans="1:8" x14ac:dyDescent="0.3">
      <c r="A16" s="8" t="s">
        <v>94</v>
      </c>
      <c r="B16" s="9" t="s">
        <v>95</v>
      </c>
      <c r="C16" s="9" t="s">
        <v>96</v>
      </c>
      <c r="D16" s="10" t="s">
        <v>97</v>
      </c>
      <c r="E16" s="11">
        <v>401274</v>
      </c>
      <c r="F16" s="9" t="s">
        <v>98</v>
      </c>
      <c r="G16" s="8">
        <v>75006</v>
      </c>
      <c r="H16" s="9" t="s">
        <v>40</v>
      </c>
    </row>
    <row r="17" spans="1:8" x14ac:dyDescent="0.3">
      <c r="A17" s="8" t="s">
        <v>99</v>
      </c>
      <c r="B17" s="9" t="s">
        <v>100</v>
      </c>
      <c r="C17" s="9" t="s">
        <v>101</v>
      </c>
      <c r="D17" s="10" t="s">
        <v>102</v>
      </c>
      <c r="E17" s="11">
        <v>401212</v>
      </c>
      <c r="F17" s="9" t="s">
        <v>103</v>
      </c>
      <c r="G17" s="8">
        <v>75007</v>
      </c>
      <c r="H17" s="9" t="s">
        <v>40</v>
      </c>
    </row>
    <row r="18" spans="1:8" x14ac:dyDescent="0.3">
      <c r="A18" s="8" t="s">
        <v>104</v>
      </c>
      <c r="B18" s="9" t="s">
        <v>105</v>
      </c>
      <c r="C18" s="9" t="s">
        <v>106</v>
      </c>
      <c r="D18" s="10" t="s">
        <v>107</v>
      </c>
      <c r="E18" s="11">
        <v>401998</v>
      </c>
      <c r="F18" s="9" t="s">
        <v>108</v>
      </c>
      <c r="G18" s="8">
        <v>75008</v>
      </c>
      <c r="H18" s="9" t="s">
        <v>40</v>
      </c>
    </row>
    <row r="19" spans="1:8" x14ac:dyDescent="0.3">
      <c r="A19" s="8" t="s">
        <v>109</v>
      </c>
      <c r="B19" s="9" t="s">
        <v>110</v>
      </c>
      <c r="C19" s="9" t="s">
        <v>111</v>
      </c>
      <c r="D19" s="10" t="s">
        <v>112</v>
      </c>
      <c r="E19" s="11">
        <v>401500</v>
      </c>
      <c r="F19" s="9" t="s">
        <v>113</v>
      </c>
      <c r="G19" s="8">
        <v>75009</v>
      </c>
      <c r="H19" s="9" t="s">
        <v>40</v>
      </c>
    </row>
    <row r="20" spans="1:8" x14ac:dyDescent="0.3">
      <c r="A20" s="8" t="s">
        <v>114</v>
      </c>
      <c r="B20" s="9" t="s">
        <v>115</v>
      </c>
      <c r="C20" s="9" t="s">
        <v>116</v>
      </c>
      <c r="D20" s="10" t="s">
        <v>117</v>
      </c>
      <c r="E20" s="11">
        <v>401239</v>
      </c>
      <c r="F20" s="9" t="s">
        <v>118</v>
      </c>
      <c r="G20" s="8">
        <v>75010</v>
      </c>
      <c r="H20" s="9" t="s">
        <v>40</v>
      </c>
    </row>
    <row r="21" spans="1:8" x14ac:dyDescent="0.3">
      <c r="A21" s="8" t="s">
        <v>119</v>
      </c>
      <c r="B21" s="9" t="s">
        <v>120</v>
      </c>
      <c r="C21" s="9" t="s">
        <v>121</v>
      </c>
      <c r="D21" s="10" t="s">
        <v>122</v>
      </c>
      <c r="E21" s="11">
        <v>401750</v>
      </c>
      <c r="F21" s="9" t="s">
        <v>123</v>
      </c>
      <c r="G21" s="8">
        <v>75011</v>
      </c>
      <c r="H21" s="9" t="s">
        <v>40</v>
      </c>
    </row>
    <row r="22" spans="1:8" x14ac:dyDescent="0.3">
      <c r="A22" s="8" t="s">
        <v>124</v>
      </c>
      <c r="B22" s="9" t="s">
        <v>125</v>
      </c>
      <c r="C22" s="9" t="s">
        <v>126</v>
      </c>
      <c r="D22" s="10" t="s">
        <v>127</v>
      </c>
      <c r="E22" s="11">
        <v>401830</v>
      </c>
      <c r="F22" s="9" t="s">
        <v>128</v>
      </c>
      <c r="G22" s="8">
        <v>75011</v>
      </c>
      <c r="H22" s="9" t="s">
        <v>40</v>
      </c>
    </row>
  </sheetData>
  <hyperlinks>
    <hyperlink ref="D4" r:id="rId1" display="mailto:claude.martin.esas@gmail.com"/>
    <hyperlink ref="D5" r:id="rId2" display="mailto:claudine.morin.esas@gmail.com"/>
    <hyperlink ref="D6" r:id="rId3" display="mailto:leila.massoula.esas@gmail.com"/>
    <hyperlink ref="D7" r:id="rId4" display="mailto:lucie.carvin.esas@gmail.com"/>
    <hyperlink ref="D8" r:id="rId5" display="mailto:gladys.orlando.esas@gmail.com"/>
    <hyperlink ref="D9" r:id="rId6" display="mailto:laurent.dumont.esas@gmail.com"/>
    <hyperlink ref="D10" r:id="rId7" display="mailto:marc.fernandez.esas@gmail.com"/>
    <hyperlink ref="D11" r:id="rId8" display="mailto:cyril.moreno.esas@gmail.com"/>
    <hyperlink ref="D12" r:id="rId9" display="mailto:marlene.hugo.esas@gmail.com"/>
    <hyperlink ref="D13" r:id="rId10" display="mailto:claude.martin.esas@hotmail.fr"/>
    <hyperlink ref="D14" r:id="rId11" display="mailto:eleonorflamand15.esas@yahoo.fr"/>
    <hyperlink ref="D15" r:id="rId12" display="mailto:jeanluccazenave.esas@yahoo.fr"/>
    <hyperlink ref="D16" r:id="rId13" display="mailto:delphineromuald.esas@yahoo.fr"/>
    <hyperlink ref="D17" r:id="rId14" display="mailto:paulharmand.esas@yahoo.fr"/>
    <hyperlink ref="D18" r:id="rId15" display="mailto:lucienmarcos.esas@yahoo.fr"/>
    <hyperlink ref="D19" r:id="rId16" display="mailto:martinecarreau.esas@yahoo.fr"/>
    <hyperlink ref="D20" r:id="rId17" display="mailto:sandrineorlanda.esas@yahoo.fr"/>
    <hyperlink ref="D21" r:id="rId18" display="mailto:oliviermorand.esas@hotmail.fr"/>
    <hyperlink ref="D22" r:id="rId19" display="mailto:georgefernandez.esas@hotmail.fr"/>
  </hyperlinks>
  <pageMargins left="0.7" right="0.7" top="0.75" bottom="0.75" header="0.3" footer="0.3"/>
  <drawing r:id="rId2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workbookViewId="0">
      <selection activeCell="J5" sqref="J5:K5"/>
    </sheetView>
  </sheetViews>
  <sheetFormatPr baseColWidth="10" defaultRowHeight="14.4" x14ac:dyDescent="0.3"/>
  <sheetData>
    <row r="3" spans="1:8" x14ac:dyDescent="0.3">
      <c r="B3">
        <v>16</v>
      </c>
      <c r="C3">
        <v>17</v>
      </c>
      <c r="D3">
        <v>18</v>
      </c>
      <c r="E3">
        <v>19</v>
      </c>
      <c r="F3">
        <v>20</v>
      </c>
      <c r="G3">
        <v>21</v>
      </c>
      <c r="H3">
        <v>22</v>
      </c>
    </row>
    <row r="4" spans="1:8" x14ac:dyDescent="0.3">
      <c r="A4">
        <v>1</v>
      </c>
      <c r="B4" s="1">
        <v>410.7</v>
      </c>
      <c r="C4" s="1">
        <v>410.7</v>
      </c>
      <c r="D4" s="1">
        <v>654.1</v>
      </c>
      <c r="E4" s="1">
        <v>654.1</v>
      </c>
      <c r="F4" s="1">
        <v>654.1</v>
      </c>
      <c r="G4" s="1">
        <v>806.2</v>
      </c>
      <c r="H4" s="1">
        <v>806.2</v>
      </c>
    </row>
    <row r="5" spans="1:8" x14ac:dyDescent="0.3">
      <c r="A5">
        <v>2</v>
      </c>
      <c r="B5" s="1">
        <v>593.29999999999995</v>
      </c>
      <c r="C5" s="1">
        <v>593.29999999999995</v>
      </c>
      <c r="D5" s="1">
        <v>775.8</v>
      </c>
      <c r="E5" s="1">
        <v>775.8</v>
      </c>
      <c r="F5" s="1">
        <v>775.8</v>
      </c>
      <c r="G5" s="1">
        <v>927.9</v>
      </c>
      <c r="H5" s="1">
        <v>927.9</v>
      </c>
    </row>
    <row r="6" spans="1:8" x14ac:dyDescent="0.3">
      <c r="A6">
        <v>3</v>
      </c>
      <c r="B6" s="1">
        <v>836.7</v>
      </c>
      <c r="C6" s="1">
        <v>836.7</v>
      </c>
      <c r="D6" s="1">
        <v>1019.2</v>
      </c>
      <c r="E6" s="1">
        <v>1019.2</v>
      </c>
      <c r="F6" s="1">
        <v>1019.2</v>
      </c>
      <c r="G6" s="1">
        <v>1186.5999999999999</v>
      </c>
      <c r="H6" s="1">
        <v>1186.5999999999999</v>
      </c>
    </row>
    <row r="10" spans="1:8" x14ac:dyDescent="0.3">
      <c r="A10" t="s">
        <v>2</v>
      </c>
      <c r="B10">
        <v>3</v>
      </c>
    </row>
    <row r="11" spans="1:8" x14ac:dyDescent="0.3">
      <c r="A11" t="s">
        <v>0</v>
      </c>
      <c r="B11">
        <v>40</v>
      </c>
    </row>
    <row r="13" spans="1:8" x14ac:dyDescent="0.3">
      <c r="A13" t="s">
        <v>1</v>
      </c>
      <c r="B13">
        <f>IF(B11&gt;=22,VLOOKUP(B10,A3:H6,8,FALSE),INDEX(A3:G6,MATCH(B10,A3:A6,0),MATCH(B11,A3:G3,0)))</f>
        <v>1186.5999999999999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INDEX</vt:lpstr>
      <vt:lpstr>EQUIV</vt:lpstr>
      <vt:lpstr>INDEX et EQUIV 1</vt:lpstr>
      <vt:lpstr>Recherchev après déplacemt. col</vt:lpstr>
      <vt:lpstr>INDEX et EQUIV 2</vt:lpstr>
      <vt:lpstr>Corection INDEX</vt:lpstr>
      <vt:lpstr>Correction EQUIV</vt:lpstr>
      <vt:lpstr>Correction INDEX et EQUIV 1</vt:lpstr>
      <vt:lpstr>Correction INDEX et EQUIV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Formateuresas</dc:creator>
  <cp:lastModifiedBy>Utilisateur Windows</cp:lastModifiedBy>
  <dcterms:created xsi:type="dcterms:W3CDTF">2019-03-12T09:08:56Z</dcterms:created>
  <dcterms:modified xsi:type="dcterms:W3CDTF">2019-05-22T11:41:59Z</dcterms:modified>
</cp:coreProperties>
</file>